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056" windowWidth="12330" windowHeight="7590" activeTab="0"/>
  </bookViews>
  <sheets>
    <sheet name="Summary" sheetId="1" r:id="rId1"/>
    <sheet name="IS" sheetId="2" r:id="rId2"/>
    <sheet name="BS" sheetId="3" r:id="rId3"/>
    <sheet name="StmtEquity" sheetId="4" r:id="rId4"/>
    <sheet name="Cashflow" sheetId="5" r:id="rId5"/>
    <sheet name="Notes" sheetId="6" r:id="rId6"/>
  </sheets>
  <definedNames>
    <definedName name="Z_8758EA41_34BE_4249_9A76_41DFD462A3CA_.wvu.Rows" localSheetId="5" hidden="1">'Notes'!#REF!</definedName>
  </definedNames>
  <calcPr fullCalcOnLoad="1"/>
</workbook>
</file>

<file path=xl/sharedStrings.xml><?xml version="1.0" encoding="utf-8"?>
<sst xmlns="http://schemas.openxmlformats.org/spreadsheetml/2006/main" count="454" uniqueCount="277">
  <si>
    <t>(the figures have not been audited)</t>
  </si>
  <si>
    <t>Adjusted for:</t>
  </si>
  <si>
    <t>Assumed exercise of ESOS at no consideration ('000)</t>
  </si>
  <si>
    <t>INDIVIDUAL QUARTER</t>
  </si>
  <si>
    <t>CUMULATIVE QUARTER</t>
  </si>
  <si>
    <t>Current</t>
  </si>
  <si>
    <t>Year</t>
  </si>
  <si>
    <t>Quarter</t>
  </si>
  <si>
    <t>Preceding</t>
  </si>
  <si>
    <t>Corresponding</t>
  </si>
  <si>
    <t>To date</t>
  </si>
  <si>
    <t>Period</t>
  </si>
  <si>
    <t>RM'000</t>
  </si>
  <si>
    <t>Revenue</t>
  </si>
  <si>
    <t>Direct costs</t>
  </si>
  <si>
    <t>Gross profit</t>
  </si>
  <si>
    <t>Other operating income</t>
  </si>
  <si>
    <t>Administrative expenses</t>
  </si>
  <si>
    <t>Finance costs</t>
  </si>
  <si>
    <t>Taxation</t>
  </si>
  <si>
    <t>B5</t>
  </si>
  <si>
    <t>B12</t>
  </si>
  <si>
    <t>Note:</t>
  </si>
  <si>
    <t>Trade receivables</t>
  </si>
  <si>
    <t>Other receivables</t>
  </si>
  <si>
    <t>Cash and bank balances</t>
  </si>
  <si>
    <t>Trade payables</t>
  </si>
  <si>
    <t>Share capital</t>
  </si>
  <si>
    <t>Retained profits</t>
  </si>
  <si>
    <t>Total</t>
  </si>
  <si>
    <t>Retained</t>
  </si>
  <si>
    <t>Distributable</t>
  </si>
  <si>
    <t>Non-distributable</t>
  </si>
  <si>
    <t>Share</t>
  </si>
  <si>
    <t>Capital</t>
  </si>
  <si>
    <t>Net profit for the financial period</t>
  </si>
  <si>
    <t>CONDENSED CONSOLIDATED INCOME STATEMENT</t>
  </si>
  <si>
    <t>CONDENSED CONSOLIDATED BALANCE SHEET</t>
  </si>
  <si>
    <t>CONDENSED CONSOLIDATED STATEMENT OF CHANGES IN EQUITY</t>
  </si>
  <si>
    <t>CONDENSED CONSOLIDATED CASHFLOW STATEMENT</t>
  </si>
  <si>
    <t>Adjustments for:</t>
  </si>
  <si>
    <t>Interest expense</t>
  </si>
  <si>
    <t>Operating profit before working capital changes</t>
  </si>
  <si>
    <t>Interest paid</t>
  </si>
  <si>
    <t>CASHFLOWS FROM OPERATING ACTIVITIES</t>
  </si>
  <si>
    <t>Interest income</t>
  </si>
  <si>
    <t>Purchase of property, plant and equipment</t>
  </si>
  <si>
    <t>Interest received</t>
  </si>
  <si>
    <t>A15</t>
  </si>
  <si>
    <t>QUARTERLY REPORT ON CONSOLIDATED RESULTS</t>
  </si>
  <si>
    <t>A</t>
  </si>
  <si>
    <t xml:space="preserve"> NOTES TO THE INTERIM FINANCIAL REPORT</t>
  </si>
  <si>
    <t>A1</t>
  </si>
  <si>
    <t>Basis of preparation</t>
  </si>
  <si>
    <t>The interim financial statements are prepared based on the historical cost convention and in compliance with the applicable Approved Accounting Standards in Malaysia.</t>
  </si>
  <si>
    <t>A2</t>
  </si>
  <si>
    <t>Audit report of preceding annual financial statements</t>
  </si>
  <si>
    <t>A3</t>
  </si>
  <si>
    <t>Seasonal or cyclical factors</t>
  </si>
  <si>
    <t>The Group's operations are not materially affected by seasonal or cyclical changes during the current quarter under review.</t>
  </si>
  <si>
    <t>A4</t>
  </si>
  <si>
    <t>Unusual items affecting assets, liabilities, equity, net income or cash flows</t>
  </si>
  <si>
    <t>A5</t>
  </si>
  <si>
    <t>Material changes in estimates</t>
  </si>
  <si>
    <t>There were no changes in estimates of amounts reported in prior financial years, which have a material effect in the current quarter under review.</t>
  </si>
  <si>
    <t>A6</t>
  </si>
  <si>
    <t>Debt and equity securities</t>
  </si>
  <si>
    <t>A7</t>
  </si>
  <si>
    <t>A8</t>
  </si>
  <si>
    <t>Segmental information</t>
  </si>
  <si>
    <t xml:space="preserve"> NOTES TO THE INTERIM FINANCIAL REPORT (Cont'd)</t>
  </si>
  <si>
    <t>A9</t>
  </si>
  <si>
    <t>Valuation of property, plant and equipment</t>
  </si>
  <si>
    <t>A10</t>
  </si>
  <si>
    <t>Material events subsequent to the end of the quarter</t>
  </si>
  <si>
    <t>A11</t>
  </si>
  <si>
    <t>Changes in the composition of the Group</t>
  </si>
  <si>
    <t>A12</t>
  </si>
  <si>
    <t>Contingent liabilities</t>
  </si>
  <si>
    <t>A13</t>
  </si>
  <si>
    <t>Capital commitments</t>
  </si>
  <si>
    <t>A14</t>
  </si>
  <si>
    <t>Significant related party transactions</t>
  </si>
  <si>
    <t>Cash and cash equivalents</t>
  </si>
  <si>
    <t>B</t>
  </si>
  <si>
    <t>B1</t>
  </si>
  <si>
    <t>B2</t>
  </si>
  <si>
    <t>B3</t>
  </si>
  <si>
    <t>Prospects</t>
  </si>
  <si>
    <t>B4</t>
  </si>
  <si>
    <t>Variation of actual profit from forecast profit</t>
  </si>
  <si>
    <t>Not applicable as no profit forecast was published.</t>
  </si>
  <si>
    <t>B6</t>
  </si>
  <si>
    <t>Unquoted investments and properties</t>
  </si>
  <si>
    <t>B7</t>
  </si>
  <si>
    <t>Quoted securities</t>
  </si>
  <si>
    <t>B8</t>
  </si>
  <si>
    <t>Group's borrowings and debt securities</t>
  </si>
  <si>
    <t>The Group does not have any foreign currency borrowings.</t>
  </si>
  <si>
    <t>B9</t>
  </si>
  <si>
    <t>Off balance sheet financial instruments</t>
  </si>
  <si>
    <t>There were no financial instruments with off balance sheet risk as at the date of this announcement applicable to the Group.</t>
  </si>
  <si>
    <t>B10</t>
  </si>
  <si>
    <t>Material litigation</t>
  </si>
  <si>
    <t>B11</t>
  </si>
  <si>
    <t>Dividends</t>
  </si>
  <si>
    <t>Earnings per share</t>
  </si>
  <si>
    <t>B13</t>
  </si>
  <si>
    <t>Status of corporate proposals</t>
  </si>
  <si>
    <t>B14</t>
  </si>
  <si>
    <t>Authorisation for issue</t>
  </si>
  <si>
    <t>Current Year</t>
  </si>
  <si>
    <r>
      <t xml:space="preserve">N2N CONNECT BERHAD </t>
    </r>
    <r>
      <rPr>
        <sz val="12"/>
        <rFont val="Arial Narrow"/>
        <family val="2"/>
      </rPr>
      <t>(523137-K)</t>
    </r>
  </si>
  <si>
    <t>Inventories</t>
  </si>
  <si>
    <t xml:space="preserve">Other receivables </t>
  </si>
  <si>
    <t>Marketable securities</t>
  </si>
  <si>
    <t>Hire purchase payables</t>
  </si>
  <si>
    <t>Amount owing to directors</t>
  </si>
  <si>
    <t>Share premium</t>
  </si>
  <si>
    <t>Exchange reserves</t>
  </si>
  <si>
    <t>Premium</t>
  </si>
  <si>
    <t>Exchange</t>
  </si>
  <si>
    <t>Reserve</t>
  </si>
  <si>
    <t>Depreciation of property, plant and equipment</t>
  </si>
  <si>
    <t>(Increase)/Decrease in working capital</t>
  </si>
  <si>
    <t>Other payables</t>
  </si>
  <si>
    <t>Repayment of hire purchase payables</t>
  </si>
  <si>
    <t>EFFECT OF EXCHANGE RATE CHANGES</t>
  </si>
  <si>
    <t>Business segment</t>
  </si>
  <si>
    <t>In determining the geographical segments of the Group, segment revenue is based on the geographical location of customers.</t>
  </si>
  <si>
    <t>Malaysia</t>
  </si>
  <si>
    <t>Singapore</t>
  </si>
  <si>
    <t>There were no changes in the valuation of the property, plant and equipment reported in the previous audited financial statements that will have an effect in the current quarter under review.</t>
  </si>
  <si>
    <t>By Order of the Board</t>
  </si>
  <si>
    <t>Tiang Boon Hwa</t>
  </si>
  <si>
    <t>Managing Director</t>
  </si>
  <si>
    <t>SUMMARY OF KEY FINANCIAL INFORMATION</t>
  </si>
  <si>
    <t>Remark:</t>
  </si>
  <si>
    <t>The principal businesses of the Group are carrying on the business as researcher and developer of software package and provision of design, programming, consultancy services and related services which are substantially within a single business segment, and therefore, segmental reporting is deemed not necessary.</t>
  </si>
  <si>
    <t>ADDITIONAL INFORMATION REQUIRED BY BURSA SECURITIES' LISTING REQUIREMENTS</t>
  </si>
  <si>
    <t>ADDITIONAL INFORMATION REQUIRED BY BURSA SECURITIES' LISTING REQUIREMENTS (Cont'd)</t>
  </si>
  <si>
    <t>Neither the Company nor its subsidiary is engaged in any litigation or arbitration, either as plaintiff or defendant, which has a material effect on the financial position of the Company or its subsidiary and the Board of Directors does not know of any proceedings pending or threatened, or of any fact likely to give rise to any proceedings, which might materially and adversely affect the position or business of the Company or its subsidiary.</t>
  </si>
  <si>
    <t>CASHFLOWS FROM FINANCING ACTIVITIES</t>
  </si>
  <si>
    <t>There were no unusual items affecting assets, liabilities, equity, net income or cash flows of the Group during the current quarter under review.</t>
  </si>
  <si>
    <t>As at the end of the quarter, there was only one class of shares in issue and they rank pari passu with each other.</t>
  </si>
  <si>
    <t>(a)  Basic earnings per share</t>
  </si>
  <si>
    <t>(b)  Diluted earnings per share</t>
  </si>
  <si>
    <t>Geographical segment</t>
  </si>
  <si>
    <t>Adjusted number of ordinary shares ('000)</t>
  </si>
  <si>
    <t xml:space="preserve"> </t>
  </si>
  <si>
    <t>CASHFLOWS FROM INVESTING ACTIVITES</t>
  </si>
  <si>
    <t>(i)</t>
  </si>
  <si>
    <t>(ii)</t>
  </si>
  <si>
    <t>ASSETS</t>
  </si>
  <si>
    <t>Non-current assets</t>
  </si>
  <si>
    <t>Property, plant and equipment</t>
  </si>
  <si>
    <t>Current assets</t>
  </si>
  <si>
    <t>TOTAL ASSETS</t>
  </si>
  <si>
    <t>EQUITY AND LIABILITIES</t>
  </si>
  <si>
    <t>Equity attributable to equity holders of the parent</t>
  </si>
  <si>
    <t>Total equity</t>
  </si>
  <si>
    <t>Non-current liabilities</t>
  </si>
  <si>
    <t>Current liabilities</t>
  </si>
  <si>
    <t>Total liabilities</t>
  </si>
  <si>
    <t>TOTAL EQUITY AND LIABILITES</t>
  </si>
  <si>
    <t>Net Assets ("NA") per share atributable to equity holders of the parent (sen)</t>
  </si>
  <si>
    <t>Attributable to equity holders of the parent</t>
  </si>
  <si>
    <t>Equity</t>
  </si>
  <si>
    <t>Audited as at</t>
  </si>
  <si>
    <t>Tax recoverable</t>
  </si>
  <si>
    <t>Material changes in the quarterly results as compared with the preceding quarter</t>
  </si>
  <si>
    <t xml:space="preserve">   holders of the parent</t>
  </si>
  <si>
    <t>Proposed/Declared dividend per share (sen)</t>
  </si>
  <si>
    <t xml:space="preserve">Exchange difference arising during the </t>
  </si>
  <si>
    <t>financial period</t>
  </si>
  <si>
    <t>The accompanying notes are an integral part of this statement.</t>
  </si>
  <si>
    <t>CASH AND CASH EQUIVALENTS AT BEGINNING OF PERIOD</t>
  </si>
  <si>
    <t>Review of performance</t>
  </si>
  <si>
    <t>CASH AND CASH EQUIVALENTS AT END OF THE PERIOD</t>
  </si>
  <si>
    <t>ended</t>
  </si>
  <si>
    <t>i)</t>
  </si>
  <si>
    <t>Dividend income</t>
  </si>
  <si>
    <t>Dividend received</t>
  </si>
  <si>
    <t>Proceeds from issue of shares</t>
  </si>
  <si>
    <t>Weighted average number of ordinary shares in issue ('000)</t>
  </si>
  <si>
    <t xml:space="preserve">Issuance of shares pursuant to ESOS </t>
  </si>
  <si>
    <t>Intangible asset</t>
  </si>
  <si>
    <t>Amortisation of intangible asset</t>
  </si>
  <si>
    <t>Computer software development cost</t>
  </si>
  <si>
    <t>Profits</t>
  </si>
  <si>
    <t>There were no other corporate proposals/developments announced but not yet completed as at the date of this announcement.</t>
  </si>
  <si>
    <t>There were no material events subsequent to the end of the current quarter under review.</t>
  </si>
  <si>
    <t xml:space="preserve">There were no changes in the composition of the Group for the current quarter under review. </t>
  </si>
  <si>
    <t>Deferred tax liabilities</t>
  </si>
  <si>
    <t>At 1 January 2008</t>
  </si>
  <si>
    <t>There were no changes in the unquoted investments and properties of the Group during the current quarter under review.</t>
  </si>
  <si>
    <r>
      <t>Exercise</t>
    </r>
    <r>
      <rPr>
        <vertAlign val="superscript"/>
        <sz val="10"/>
        <rFont val="Arial Narrow"/>
        <family val="2"/>
      </rPr>
      <t>i)</t>
    </r>
  </si>
  <si>
    <t>Dividend paid</t>
  </si>
  <si>
    <t>Quoted shares</t>
  </si>
  <si>
    <t>At cost</t>
  </si>
  <si>
    <t>Impairment losses, included in administration expenses</t>
  </si>
  <si>
    <t>Quoted shares in Malaysia</t>
  </si>
  <si>
    <t>Quoted unit trusts *</t>
  </si>
  <si>
    <t>Note * : This relates to previous withdrawal of the Company's fixed deposit with a licensed bank and subsequently placed into money market fund, namely AmCash Management and AmIncome due to the flexibility of the account to withdraw money, fixed capital investment, as well as higher yield as the return is exempted from corporate tax and management fees.</t>
  </si>
  <si>
    <t>No dividend has been paid in the current quarter under review.</t>
  </si>
  <si>
    <t>No dividends have been paid or declared in respect of the current quarter under review.</t>
  </si>
  <si>
    <t>(iii)</t>
  </si>
  <si>
    <t>31 Dec 2008</t>
  </si>
  <si>
    <t>Income tax paid</t>
  </si>
  <si>
    <t>(Loss)/Profit before tax</t>
  </si>
  <si>
    <t>(Loss)/Profit for the period</t>
  </si>
  <si>
    <t xml:space="preserve">(Loss)/Profit attributable to ordinary equity </t>
  </si>
  <si>
    <t>Basic (loss)/earnings per share (sen)</t>
  </si>
  <si>
    <t>Diluted (loss)/earnings per share (sen)</t>
  </si>
  <si>
    <t>(Loss)/Profit before taxation</t>
  </si>
  <si>
    <t>(Loss)/Profit after taxation (RM'000)</t>
  </si>
  <si>
    <t>The Condensed Consolidated Balance Sheet should be read in conjunction with the Annual Audited Financial Statements of the Group for the financial year ended 31 December 2008.</t>
  </si>
  <si>
    <t>The accompanying notes and audited financial statements of the Group for the financial year ended 31 December 2008 form an integral part of, and should be read in conjunction with this interim financial statements.</t>
  </si>
  <si>
    <t>At 1 January 2009</t>
  </si>
  <si>
    <t>The Condensed Consolidated Statement of Changes in Equity should be read in conjunction with the Annual Audited Financial Statements of the Group for the financial year ended 31 December 2008.</t>
  </si>
  <si>
    <t xml:space="preserve">Net sales/(purchase) of marketable securities </t>
  </si>
  <si>
    <t xml:space="preserve">The consolidated financial statements should be read in conjunction with the Annual Audited Financial Statements of the Group for the financial year ended 31 December 2008. </t>
  </si>
  <si>
    <t>There were no audit qualifications on the annual audited financial statements for the year ended 31 December 2008.</t>
  </si>
  <si>
    <t>FRS 8</t>
  </si>
  <si>
    <t>The adoption of the above FRS does not have a material impact on the financial statements of the Group and of the Company.</t>
  </si>
  <si>
    <t>As at the date of this report, the Group has applied the transitional provision in FRS 7 Financial Instruments: Disclosure and FRS 139 Financial Instruments: Recognition and Measurement which exempt entities from disclosing the possible impact arising from initial application of the respective standards on the financial statements of the Group and of the Company.</t>
  </si>
  <si>
    <t>Operating Segments</t>
  </si>
  <si>
    <t xml:space="preserve">There were no acquisitions or disposals of quoted securities during the current quarter under review except for net redemption of some units of the quoted unit trusts. </t>
  </si>
  <si>
    <t>There is no taxation charge for the current quarter under review mainly due to the tax exemption for Multimedia Super Corridor ("MSC") qualifying activities under pioneer status pursuant to the Promotion of Investments Act, 1986 in Malaysia.</t>
  </si>
  <si>
    <t>Net loss for the financial period</t>
  </si>
  <si>
    <t>*</t>
  </si>
  <si>
    <t>Net cash generated from/(used in) investing activities</t>
  </si>
  <si>
    <t>There are no other material factors which have affected the revenue and loss for the period of the Group for the current quarter/financial year-to-date.</t>
  </si>
  <si>
    <t>Provision for doubtful debts</t>
  </si>
  <si>
    <t>(iv)</t>
  </si>
  <si>
    <t>Less than RM1,000.</t>
  </si>
  <si>
    <t>For The Second Quarter Ended 30 June 2009</t>
  </si>
  <si>
    <t>The results for the current quarter ended 30 June 2009 should be read in conjunction with the Annual Audited Financial Statements of N2N and its subsidiaries ("Group") for the financial year ended 31 December 2008.</t>
  </si>
  <si>
    <t>30 Jun 2009</t>
  </si>
  <si>
    <t>30 Jun 2008</t>
  </si>
  <si>
    <t>The Condensed Consolidated Income Statements were prepared based on the consolidated results of the Group for the financial period ended 30 June 2009 and should be read in conjunction with the Annual Audited Financial Statements of the Group for the financial year ended 31 December 2008.</t>
  </si>
  <si>
    <t>As At 30 June 2009</t>
  </si>
  <si>
    <t>2nd Quarter as at</t>
  </si>
  <si>
    <t>At 30 June 2009</t>
  </si>
  <si>
    <t>At 30 June 2008</t>
  </si>
  <si>
    <t>6 months</t>
  </si>
  <si>
    <t>The Condensed Consolidated Cash Flow Statement  was prepared based on the consolidated results of the Group for the financial period ended 30 June 2009 and should be read in conjunction with the Annual Audited Financial Statements of the Group for the financial year ended 31 December 2008.</t>
  </si>
  <si>
    <t>2nd Quarter As At</t>
  </si>
  <si>
    <t>As at 30 June 2009, the Group has no material capital commitment in respect of property, plant and equipment.</t>
  </si>
  <si>
    <r>
      <t>Exercise</t>
    </r>
    <r>
      <rPr>
        <vertAlign val="superscript"/>
        <sz val="10"/>
        <rFont val="Arial Narrow"/>
        <family val="2"/>
      </rPr>
      <t>ii)</t>
    </r>
  </si>
  <si>
    <t>ii)</t>
  </si>
  <si>
    <t>Property, plant and equipment written off</t>
  </si>
  <si>
    <t>Loss on disposal of property, plant and equipment</t>
  </si>
  <si>
    <t>Save for the issuance of 78,400 new N2N Shares pursuant to the exercise of ESOS, there were no other issuances, cancellations, repurchases, resale and repayment of debt and equity securities, share buy backs, share cancellation, shares held as treasury shares and resale of treasury shares for the current quarter under review.</t>
  </si>
  <si>
    <t>The Directors are of the opinion that the Group has no contingent liabilities which, upon crystallisation would have a material impact on the financial position and business of the Group as at 24 August 2009 (the latest practicable date which is not earlier than 7 days from the date of issue of this financial results).</t>
  </si>
  <si>
    <t>The interim financial statements were authorised for issue by the Board of Directors in accordance with a resolution of the directors dated 24 August  2009.</t>
  </si>
  <si>
    <t>Date : 24 August 2009</t>
  </si>
  <si>
    <t>NA per share is arrived at based on the Group's NA of RM60,360,000 (2008: RM68,376,000) over the number of ordinary shares of 298,508,800 (2008:  298,430,400) shares of RM0.10 each in N2N ("N2N Shares").</t>
  </si>
  <si>
    <t>18,400 and 60,000 new N2N Shares issued between 20 May 2009 to 19 June 2009 pursuant to the Company's Employee Share Option Scheme ("ESOS") at exercise price of RM0.20 and RM0.25 per ordinary share respectively.</t>
  </si>
  <si>
    <t>Unrealised foreign exchange gain</t>
  </si>
  <si>
    <t>Cash generated from operations</t>
  </si>
  <si>
    <t>(*)</t>
  </si>
  <si>
    <t>Net cash from operating activities</t>
  </si>
  <si>
    <t>Net cash generated from/(used in) financing activities</t>
  </si>
  <si>
    <t>NET INCREASE/(DECREASE) IN CASH AND CASH EQUIVALENTS</t>
  </si>
  <si>
    <t>The interim financial statements are unaudited and have been prepared in accordance with Financial Reporting Standard ("FRS") No. 134: Interim Financial Reporting, and Part K Rule 9.22 of the Listing Requirements of Bursa Malaysia Securities Berhad for the ACE Market.</t>
  </si>
  <si>
    <t xml:space="preserve">The accounting policies and methods of computation adopted by the Group in the preparation of this interim financial report are consistent with those adopted in the audited financial statements for the financial year ended 31 December 2008 except for the adoption of the following new/revised FRS issued by the Malaysian Accounting Standards Board ("MASB") that are effective for the financial period beginning 1 July 2009: </t>
  </si>
  <si>
    <t>For the current quarter under review, the Group recorded revenue of approximately RM2.928 million, 50.10% lower compared to that achieved in the preceding year corresponding quarter of RM5.868 million.  The Group also recorded a loss for the period of approximately RM3.840 million as compared to the profit for the period of RM2.132 million achieved in the preceding year corresponding quarter. This was mainly attributable to the following:</t>
  </si>
  <si>
    <t>additional provision for doubtful debts of RM2.226 million during the current quarter under review.</t>
  </si>
  <si>
    <t>The Directors of N2N are of the opinion that the Group's business will continue to experience a slowdown for the upcoming financial year ending 31 December 2009 in view of the challenging global economic condition.</t>
  </si>
  <si>
    <t>The borrowings of the Group as at 30 June 2009 represents hire purchase payables of RM6,827, all of which are due within 12 months.</t>
  </si>
  <si>
    <t>71,400 and 120,600 new N2N Shares issued between 11 January 2008 to 20 June 2008 pursuant to the Company's ESOS at exercise price of RM0.25 and RM0.20 per ordinary share respectively.</t>
  </si>
  <si>
    <r>
      <t>a decrease in matched trade fees generated from eBrokerConnect</t>
    </r>
    <r>
      <rPr>
        <vertAlign val="superscript"/>
        <sz val="10"/>
        <rFont val="Arial Narrow"/>
        <family val="2"/>
      </rPr>
      <t xml:space="preserve">TM </t>
    </r>
    <r>
      <rPr>
        <sz val="10"/>
        <rFont val="Arial Narrow"/>
        <family val="2"/>
      </rPr>
      <t>as a result of reduced transactions being matched in the online stock trading activities as evidenced by the decrease in trading volume and market value of equities traded on Bursa Malaysia Securities Berhad due to the deepening global recession and uncertainties surrounding the global economic recovery;</t>
    </r>
  </si>
  <si>
    <r>
      <t>a decrease in the number of subscriptions for SMSConnect</t>
    </r>
    <r>
      <rPr>
        <vertAlign val="superscript"/>
        <sz val="10"/>
        <rFont val="Arial Narrow"/>
        <family val="2"/>
      </rPr>
      <t>TM</t>
    </r>
    <r>
      <rPr>
        <sz val="10"/>
        <rFont val="Arial Narrow"/>
        <family val="2"/>
      </rPr>
      <t>, MobileConnect</t>
    </r>
    <r>
      <rPr>
        <vertAlign val="superscript"/>
        <sz val="10"/>
        <rFont val="Arial Narrow"/>
        <family val="2"/>
      </rPr>
      <t>TM</t>
    </r>
    <r>
      <rPr>
        <sz val="10"/>
        <rFont val="Arial Narrow"/>
        <family val="2"/>
      </rPr>
      <t xml:space="preserve"> and PDAConnect</t>
    </r>
    <r>
      <rPr>
        <vertAlign val="superscript"/>
        <sz val="10"/>
        <rFont val="Arial Narrow"/>
        <family val="2"/>
      </rPr>
      <t xml:space="preserve">TM </t>
    </r>
    <r>
      <rPr>
        <sz val="10"/>
        <rFont val="Arial Narrow"/>
        <family val="2"/>
      </rPr>
      <t>applications;</t>
    </r>
  </si>
  <si>
    <r>
      <t>The Group recorded a loss before taxation of RM3.840 million in the current quarter under review as compared to RM4.207 million in the immediate preceding quarter.  Loss before taxation was lower in the current quarter under review mainly due to reduced provision for doubful debts of RM2.226 million which was identified and provided for in the current quarter under review as compared to RM3.330 million which was identified and provided for in the immediate preceding quarter. The impact of reduction was however minimised by the decrease in the number of subscriptions for SMSConnect</t>
    </r>
    <r>
      <rPr>
        <vertAlign val="superscript"/>
        <sz val="10"/>
        <rFont val="Arial Narrow"/>
        <family val="2"/>
      </rPr>
      <t>TM</t>
    </r>
    <r>
      <rPr>
        <sz val="10"/>
        <rFont val="Arial Narrow"/>
        <family val="2"/>
      </rPr>
      <t>, MobileConnect</t>
    </r>
    <r>
      <rPr>
        <vertAlign val="superscript"/>
        <sz val="10"/>
        <rFont val="Arial Narrow"/>
        <family val="2"/>
      </rPr>
      <t>TM</t>
    </r>
    <r>
      <rPr>
        <sz val="10"/>
        <rFont val="Arial Narrow"/>
        <family val="2"/>
      </rPr>
      <t xml:space="preserve"> and PDAConnect</t>
    </r>
    <r>
      <rPr>
        <vertAlign val="superscript"/>
        <sz val="10"/>
        <rFont val="Arial Narrow"/>
        <family val="2"/>
      </rPr>
      <t>TM</t>
    </r>
    <r>
      <rPr>
        <sz val="10"/>
        <rFont val="Arial Narrow"/>
        <family val="2"/>
      </rPr>
      <t xml:space="preserve"> applications in the current quarter under review as compared to the immediate preceding quarter.</t>
    </r>
  </si>
  <si>
    <t>increase in personnel expenses due to salary increment and payment of quarterly bonus; and</t>
  </si>
  <si>
    <t>There were no related party transactions in the current quarter under review.</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</si>
</sst>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quot;Yes&quot;;&quot;Yes&quot;;&quot;No&quot;"/>
    <numFmt numFmtId="175" formatCode="&quot;True&quot;;&quot;True&quot;;&quot;False&quot;"/>
    <numFmt numFmtId="176" formatCode="&quot;On&quot;;&quot;On&quot;;&quot;Off&quot;"/>
    <numFmt numFmtId="177" formatCode="[$€-2]\ #,##0.00_);[Red]\([$€-2]\ #,##0.00\)"/>
    <numFmt numFmtId="178" formatCode="0.00000000"/>
    <numFmt numFmtId="179" formatCode="0.0000000"/>
    <numFmt numFmtId="180" formatCode="0.000000"/>
    <numFmt numFmtId="181" formatCode="0.00000"/>
    <numFmt numFmtId="182" formatCode="0.0000"/>
    <numFmt numFmtId="183" formatCode="0.000"/>
    <numFmt numFmtId="184" formatCode="0.0000000000"/>
    <numFmt numFmtId="185" formatCode="0.00000000000"/>
    <numFmt numFmtId="186" formatCode="0.000000000"/>
    <numFmt numFmtId="187" formatCode="_(* #,##0.000_);_(* \(#,##0.000\);_(* &quot;-&quot;???_);_(@_)"/>
    <numFmt numFmtId="188" formatCode="0.00_);\(0.00\)"/>
  </numFmts>
  <fonts count="46">
    <font>
      <sz val="10"/>
      <name val="Arial"/>
      <family val="0"/>
    </font>
    <font>
      <b/>
      <sz val="10"/>
      <name val="Arial Narrow"/>
      <family val="2"/>
    </font>
    <font>
      <b/>
      <sz val="12"/>
      <name val="Arial Narrow"/>
      <family val="2"/>
    </font>
    <font>
      <sz val="10"/>
      <name val="Arial Narrow"/>
      <family val="2"/>
    </font>
    <font>
      <sz val="12"/>
      <name val="Arial Narrow"/>
      <family val="2"/>
    </font>
    <font>
      <u val="single"/>
      <sz val="10"/>
      <name val="Arial Narrow"/>
      <family val="2"/>
    </font>
    <font>
      <sz val="10"/>
      <color indexed="9"/>
      <name val="Arial Narrow"/>
      <family val="2"/>
    </font>
    <font>
      <b/>
      <u val="single"/>
      <sz val="10"/>
      <name val="Arial Narrow"/>
      <family val="2"/>
    </font>
    <font>
      <vertAlign val="superscript"/>
      <sz val="10"/>
      <name val="Arial Narrow"/>
      <family val="2"/>
    </font>
    <font>
      <sz val="10"/>
      <color indexed="8"/>
      <name val="Arial Narrow"/>
      <family val="2"/>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0"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23">
    <xf numFmtId="0" fontId="0" fillId="0" borderId="0" xfId="0" applyAlignment="1">
      <alignment/>
    </xf>
    <xf numFmtId="0" fontId="1" fillId="0" borderId="0" xfId="0" applyFont="1" applyAlignment="1">
      <alignment vertical="top"/>
    </xf>
    <xf numFmtId="0" fontId="2" fillId="0" borderId="0" xfId="0" applyFont="1" applyAlignment="1">
      <alignment vertical="top"/>
    </xf>
    <xf numFmtId="0" fontId="3" fillId="0" borderId="0" xfId="0" applyFont="1" applyAlignment="1">
      <alignment vertical="top"/>
    </xf>
    <xf numFmtId="0" fontId="1" fillId="0" borderId="0" xfId="0" applyFont="1" applyAlignment="1">
      <alignment horizontal="center" vertical="top"/>
    </xf>
    <xf numFmtId="43" fontId="3" fillId="0" borderId="0" xfId="42" applyFont="1" applyAlignment="1">
      <alignment horizontal="right" vertical="top"/>
    </xf>
    <xf numFmtId="43" fontId="1" fillId="0" borderId="0" xfId="42" applyFont="1" applyAlignment="1">
      <alignment horizontal="right" vertical="top"/>
    </xf>
    <xf numFmtId="43" fontId="1" fillId="0" borderId="0" xfId="42" applyFont="1" applyAlignment="1" quotePrefix="1">
      <alignment horizontal="right" vertical="top"/>
    </xf>
    <xf numFmtId="173" fontId="3" fillId="0" borderId="0" xfId="42" applyNumberFormat="1" applyFont="1" applyAlignment="1">
      <alignment vertical="top"/>
    </xf>
    <xf numFmtId="173" fontId="3" fillId="0" borderId="0" xfId="42" applyNumberFormat="1" applyFont="1" applyFill="1" applyAlignment="1">
      <alignment vertical="top"/>
    </xf>
    <xf numFmtId="0" fontId="3" fillId="0" borderId="0" xfId="0" applyFont="1" applyFill="1" applyAlignment="1">
      <alignment vertical="top"/>
    </xf>
    <xf numFmtId="43" fontId="3" fillId="0" borderId="0" xfId="42" applyFont="1" applyAlignment="1">
      <alignment vertical="top"/>
    </xf>
    <xf numFmtId="173" fontId="3" fillId="0" borderId="10" xfId="42" applyNumberFormat="1" applyFont="1" applyFill="1" applyBorder="1" applyAlignment="1">
      <alignment vertical="top"/>
    </xf>
    <xf numFmtId="173" fontId="3" fillId="0" borderId="10" xfId="42" applyNumberFormat="1" applyFont="1" applyBorder="1" applyAlignment="1">
      <alignment vertical="top"/>
    </xf>
    <xf numFmtId="173" fontId="3" fillId="0" borderId="11" xfId="42" applyNumberFormat="1" applyFont="1" applyBorder="1" applyAlignment="1">
      <alignment vertical="top"/>
    </xf>
    <xf numFmtId="0" fontId="3" fillId="0" borderId="0" xfId="0" applyFont="1" applyAlignment="1">
      <alignment horizontal="justify" vertical="top"/>
    </xf>
    <xf numFmtId="173" fontId="3" fillId="0" borderId="0" xfId="42" applyNumberFormat="1" applyFont="1" applyBorder="1" applyAlignment="1">
      <alignment vertical="top"/>
    </xf>
    <xf numFmtId="173" fontId="3" fillId="0" borderId="0" xfId="42" applyNumberFormat="1" applyFont="1" applyBorder="1" applyAlignment="1">
      <alignment horizontal="right" vertical="top"/>
    </xf>
    <xf numFmtId="0" fontId="3" fillId="0" borderId="0" xfId="0" applyFont="1" applyAlignment="1" quotePrefix="1">
      <alignment vertical="top"/>
    </xf>
    <xf numFmtId="173" fontId="3" fillId="0" borderId="0" xfId="42" applyNumberFormat="1" applyFont="1" applyBorder="1" applyAlignment="1" quotePrefix="1">
      <alignment horizontal="right" vertical="top"/>
    </xf>
    <xf numFmtId="173" fontId="1" fillId="0" borderId="0" xfId="42" applyNumberFormat="1" applyFont="1" applyBorder="1" applyAlignment="1" quotePrefix="1">
      <alignment horizontal="right" vertical="top"/>
    </xf>
    <xf numFmtId="173" fontId="3" fillId="0" borderId="12" xfId="42" applyNumberFormat="1" applyFont="1" applyBorder="1" applyAlignment="1">
      <alignment vertical="top"/>
    </xf>
    <xf numFmtId="173" fontId="3" fillId="0" borderId="12" xfId="42" applyNumberFormat="1" applyFont="1" applyBorder="1" applyAlignment="1">
      <alignment horizontal="right" vertical="top"/>
    </xf>
    <xf numFmtId="173" fontId="3" fillId="0" borderId="0" xfId="42" applyNumberFormat="1" applyFont="1" applyFill="1" applyBorder="1" applyAlignment="1">
      <alignment vertical="top"/>
    </xf>
    <xf numFmtId="173" fontId="3" fillId="0" borderId="10" xfId="42" applyNumberFormat="1" applyFont="1" applyBorder="1" applyAlignment="1">
      <alignment horizontal="right" vertical="top"/>
    </xf>
    <xf numFmtId="173" fontId="3" fillId="0" borderId="0" xfId="0" applyNumberFormat="1" applyFont="1" applyAlignment="1">
      <alignment vertical="top"/>
    </xf>
    <xf numFmtId="0" fontId="1" fillId="0" borderId="0" xfId="0" applyFont="1" applyAlignment="1">
      <alignment horizontal="right" vertical="top"/>
    </xf>
    <xf numFmtId="43" fontId="1" fillId="0" borderId="10" xfId="42" applyFont="1" applyBorder="1" applyAlignment="1">
      <alignment horizontal="center" vertical="top"/>
    </xf>
    <xf numFmtId="37" fontId="3" fillId="0" borderId="0" xfId="0" applyNumberFormat="1" applyFont="1" applyAlignment="1">
      <alignment horizontal="right" vertical="top"/>
    </xf>
    <xf numFmtId="0" fontId="1" fillId="0" borderId="0" xfId="0" applyFont="1" applyBorder="1" applyAlignment="1">
      <alignment vertical="top"/>
    </xf>
    <xf numFmtId="0" fontId="3" fillId="0" borderId="0" xfId="0" applyFont="1" applyBorder="1" applyAlignment="1">
      <alignment vertical="top"/>
    </xf>
    <xf numFmtId="173" fontId="3" fillId="0" borderId="0" xfId="42" applyNumberFormat="1" applyFont="1" applyFill="1" applyBorder="1" applyAlignment="1">
      <alignment horizontal="right" vertical="top"/>
    </xf>
    <xf numFmtId="173" fontId="3" fillId="0" borderId="10" xfId="42" applyNumberFormat="1" applyFont="1" applyFill="1" applyBorder="1" applyAlignment="1">
      <alignment horizontal="right" vertical="top"/>
    </xf>
    <xf numFmtId="43" fontId="1" fillId="0" borderId="0" xfId="42" applyFont="1" applyBorder="1" applyAlignment="1" quotePrefix="1">
      <alignment horizontal="right" vertical="top"/>
    </xf>
    <xf numFmtId="173" fontId="3" fillId="0" borderId="10" xfId="42" applyNumberFormat="1" applyFont="1" applyFill="1" applyBorder="1" applyAlignment="1" quotePrefix="1">
      <alignment horizontal="right" vertical="top"/>
    </xf>
    <xf numFmtId="173" fontId="1" fillId="0" borderId="0" xfId="42" applyNumberFormat="1" applyFont="1" applyFill="1" applyBorder="1" applyAlignment="1" quotePrefix="1">
      <alignment horizontal="right" vertical="top"/>
    </xf>
    <xf numFmtId="173" fontId="3" fillId="0" borderId="12" xfId="42" applyNumberFormat="1" applyFont="1" applyFill="1" applyBorder="1" applyAlignment="1">
      <alignment vertical="top"/>
    </xf>
    <xf numFmtId="173" fontId="3" fillId="0" borderId="13" xfId="42" applyNumberFormat="1" applyFont="1" applyFill="1" applyBorder="1" applyAlignment="1">
      <alignment vertical="top"/>
    </xf>
    <xf numFmtId="173" fontId="3" fillId="0" borderId="12" xfId="42" applyNumberFormat="1" applyFont="1" applyFill="1" applyBorder="1" applyAlignment="1">
      <alignment horizontal="right" vertical="top"/>
    </xf>
    <xf numFmtId="43" fontId="1" fillId="0" borderId="0" xfId="42" applyFont="1" applyBorder="1" applyAlignment="1">
      <alignment horizontal="right" vertical="top"/>
    </xf>
    <xf numFmtId="0" fontId="3" fillId="0" borderId="0" xfId="0" applyFont="1" applyAlignment="1">
      <alignment wrapText="1"/>
    </xf>
    <xf numFmtId="0" fontId="5" fillId="0" borderId="0" xfId="0" applyFont="1" applyBorder="1" applyAlignment="1">
      <alignment vertical="top"/>
    </xf>
    <xf numFmtId="173" fontId="3" fillId="0" borderId="0" xfId="42" applyNumberFormat="1" applyFont="1" applyAlignment="1" quotePrefix="1">
      <alignment horizontal="right" vertical="top"/>
    </xf>
    <xf numFmtId="173" fontId="3" fillId="0" borderId="0" xfId="0" applyNumberFormat="1" applyFont="1" applyBorder="1" applyAlignment="1">
      <alignment vertical="top"/>
    </xf>
    <xf numFmtId="173" fontId="3" fillId="0" borderId="14" xfId="0" applyNumberFormat="1" applyFont="1" applyBorder="1" applyAlignment="1">
      <alignment vertical="top"/>
    </xf>
    <xf numFmtId="43" fontId="3" fillId="0" borderId="0" xfId="42" applyFont="1" applyBorder="1" applyAlignment="1">
      <alignment vertical="top"/>
    </xf>
    <xf numFmtId="15" fontId="3" fillId="0" borderId="0" xfId="0" applyNumberFormat="1" applyFont="1" applyFill="1" applyAlignment="1">
      <alignment vertical="top"/>
    </xf>
    <xf numFmtId="0" fontId="3" fillId="0" borderId="0" xfId="0" applyFont="1" applyAlignment="1">
      <alignment horizontal="left" vertical="top"/>
    </xf>
    <xf numFmtId="43" fontId="3" fillId="0" borderId="0" xfId="42" applyFont="1" applyBorder="1" applyAlignment="1">
      <alignment horizontal="right" vertical="top"/>
    </xf>
    <xf numFmtId="37" fontId="3" fillId="0" borderId="0" xfId="0" applyNumberFormat="1" applyFont="1" applyBorder="1" applyAlignment="1">
      <alignment vertical="top"/>
    </xf>
    <xf numFmtId="37" fontId="3" fillId="0" borderId="0" xfId="0" applyNumberFormat="1" applyFont="1" applyAlignment="1">
      <alignment vertical="top"/>
    </xf>
    <xf numFmtId="37" fontId="3" fillId="0" borderId="14" xfId="0" applyNumberFormat="1" applyFont="1" applyBorder="1" applyAlignment="1">
      <alignment vertical="top"/>
    </xf>
    <xf numFmtId="43" fontId="3" fillId="0" borderId="13" xfId="42" applyNumberFormat="1" applyFont="1" applyBorder="1" applyAlignment="1">
      <alignment vertical="top"/>
    </xf>
    <xf numFmtId="0" fontId="3" fillId="0" borderId="0" xfId="0" applyFont="1" applyFill="1" applyAlignment="1">
      <alignment horizontal="justify" vertical="top" wrapText="1"/>
    </xf>
    <xf numFmtId="173" fontId="3" fillId="0" borderId="14" xfId="42" applyNumberFormat="1" applyFont="1" applyBorder="1" applyAlignment="1">
      <alignment vertical="top"/>
    </xf>
    <xf numFmtId="0" fontId="3" fillId="0" borderId="0" xfId="0" applyFont="1" applyBorder="1" applyAlignment="1">
      <alignment horizontal="justify" vertical="top"/>
    </xf>
    <xf numFmtId="0" fontId="3" fillId="0" borderId="0" xfId="0" applyFont="1" applyFill="1" applyBorder="1" applyAlignment="1">
      <alignment vertical="top"/>
    </xf>
    <xf numFmtId="0" fontId="1" fillId="0" borderId="0" xfId="0" applyFont="1" applyAlignment="1">
      <alignment/>
    </xf>
    <xf numFmtId="0" fontId="3" fillId="0" borderId="0" xfId="0" applyFont="1" applyAlignment="1">
      <alignment/>
    </xf>
    <xf numFmtId="173" fontId="3" fillId="0" borderId="11" xfId="42" applyNumberFormat="1" applyFont="1" applyBorder="1" applyAlignment="1">
      <alignment/>
    </xf>
    <xf numFmtId="173" fontId="3" fillId="0" borderId="0" xfId="42" applyNumberFormat="1" applyFont="1" applyBorder="1" applyAlignment="1">
      <alignment/>
    </xf>
    <xf numFmtId="173" fontId="3" fillId="0" borderId="11" xfId="42" applyNumberFormat="1" applyFont="1" applyBorder="1" applyAlignment="1">
      <alignment horizontal="right"/>
    </xf>
    <xf numFmtId="173" fontId="6" fillId="0" borderId="0" xfId="0" applyNumberFormat="1" applyFont="1" applyFill="1" applyAlignment="1">
      <alignment vertical="top"/>
    </xf>
    <xf numFmtId="43" fontId="3" fillId="0" borderId="13" xfId="42" applyNumberFormat="1" applyFont="1" applyBorder="1" applyAlignment="1">
      <alignment horizontal="right" vertical="top"/>
    </xf>
    <xf numFmtId="41" fontId="3" fillId="0" borderId="0" xfId="42" applyNumberFormat="1" applyFont="1" applyAlignment="1">
      <alignment horizontal="right" vertical="top"/>
    </xf>
    <xf numFmtId="41" fontId="3" fillId="0" borderId="0" xfId="42" applyNumberFormat="1" applyFont="1" applyAlignment="1">
      <alignment vertical="top"/>
    </xf>
    <xf numFmtId="41" fontId="3" fillId="0" borderId="0" xfId="42" applyNumberFormat="1" applyFont="1" applyBorder="1" applyAlignment="1">
      <alignment vertical="top"/>
    </xf>
    <xf numFmtId="41" fontId="3" fillId="0" borderId="0" xfId="42" applyNumberFormat="1" applyFont="1" applyBorder="1" applyAlignment="1">
      <alignment horizontal="right" vertical="top"/>
    </xf>
    <xf numFmtId="41" fontId="3" fillId="0" borderId="0" xfId="42" applyNumberFormat="1" applyFont="1" applyFill="1" applyAlignment="1">
      <alignment vertical="top"/>
    </xf>
    <xf numFmtId="41" fontId="3" fillId="0" borderId="10" xfId="42" applyNumberFormat="1" applyFont="1" applyFill="1" applyBorder="1" applyAlignment="1">
      <alignment vertical="top"/>
    </xf>
    <xf numFmtId="41" fontId="3" fillId="0" borderId="10" xfId="42" applyNumberFormat="1" applyFont="1" applyBorder="1" applyAlignment="1">
      <alignment vertical="top"/>
    </xf>
    <xf numFmtId="0" fontId="7" fillId="0" borderId="0" xfId="0" applyFont="1" applyAlignment="1">
      <alignment vertical="top"/>
    </xf>
    <xf numFmtId="43" fontId="8" fillId="0" borderId="0" xfId="42" applyFont="1" applyAlignment="1">
      <alignment horizontal="right" vertical="top"/>
    </xf>
    <xf numFmtId="173" fontId="9" fillId="0" borderId="0" xfId="42" applyNumberFormat="1" applyFont="1" applyFill="1" applyBorder="1" applyAlignment="1">
      <alignment vertical="top"/>
    </xf>
    <xf numFmtId="0" fontId="1" fillId="0" borderId="0" xfId="0" applyFont="1" applyAlignment="1">
      <alignment horizontal="centerContinuous" vertical="top"/>
    </xf>
    <xf numFmtId="0" fontId="3" fillId="0" borderId="0" xfId="0" applyFont="1" applyFill="1" applyAlignment="1">
      <alignment wrapText="1"/>
    </xf>
    <xf numFmtId="0" fontId="3" fillId="0" borderId="0" xfId="0" applyFont="1" applyFill="1" applyAlignment="1">
      <alignment/>
    </xf>
    <xf numFmtId="0" fontId="1" fillId="0" borderId="0" xfId="0" applyFont="1" applyFill="1" applyAlignment="1">
      <alignment vertical="top"/>
    </xf>
    <xf numFmtId="37" fontId="3" fillId="0" borderId="0" xfId="42" applyNumberFormat="1" applyFont="1" applyAlignment="1">
      <alignment vertical="top"/>
    </xf>
    <xf numFmtId="0" fontId="3" fillId="0" borderId="0" xfId="0" applyFont="1" applyFill="1" applyAlignment="1">
      <alignment horizontal="justify" vertical="top"/>
    </xf>
    <xf numFmtId="0" fontId="3" fillId="0" borderId="0" xfId="0" applyFont="1" applyFill="1" applyBorder="1" applyAlignment="1">
      <alignment horizontal="justify" vertical="top"/>
    </xf>
    <xf numFmtId="43" fontId="1" fillId="0" borderId="0" xfId="42" applyFont="1" applyFill="1" applyAlignment="1">
      <alignment horizontal="right" vertical="top"/>
    </xf>
    <xf numFmtId="43" fontId="3" fillId="0" borderId="0" xfId="42" applyFont="1" applyFill="1" applyAlignment="1">
      <alignment horizontal="right" vertical="top"/>
    </xf>
    <xf numFmtId="43" fontId="3" fillId="0" borderId="13" xfId="42" applyFont="1" applyFill="1" applyBorder="1" applyAlignment="1">
      <alignment vertical="top"/>
    </xf>
    <xf numFmtId="43" fontId="3" fillId="0" borderId="13" xfId="42" applyFont="1" applyFill="1" applyBorder="1" applyAlignment="1">
      <alignment horizontal="right" vertical="top"/>
    </xf>
    <xf numFmtId="43" fontId="3" fillId="0" borderId="13" xfId="42" applyNumberFormat="1" applyFont="1" applyFill="1" applyBorder="1" applyAlignment="1">
      <alignment vertical="top"/>
    </xf>
    <xf numFmtId="43" fontId="3" fillId="0" borderId="13" xfId="0" applyNumberFormat="1" applyFont="1" applyFill="1" applyBorder="1" applyAlignment="1">
      <alignment horizontal="right" vertical="top"/>
    </xf>
    <xf numFmtId="188" fontId="3" fillId="0" borderId="13" xfId="0" applyNumberFormat="1" applyFont="1" applyFill="1" applyBorder="1" applyAlignment="1">
      <alignment vertical="top"/>
    </xf>
    <xf numFmtId="43" fontId="3" fillId="0" borderId="0" xfId="42" applyNumberFormat="1" applyFont="1" applyFill="1" applyBorder="1" applyAlignment="1">
      <alignment vertical="top"/>
    </xf>
    <xf numFmtId="43" fontId="3" fillId="0" borderId="0" xfId="42" applyFont="1" applyFill="1" applyBorder="1" applyAlignment="1">
      <alignment vertical="top"/>
    </xf>
    <xf numFmtId="4" fontId="3" fillId="0" borderId="0" xfId="42" applyNumberFormat="1" applyFont="1" applyFill="1" applyBorder="1" applyAlignment="1">
      <alignment vertical="top"/>
    </xf>
    <xf numFmtId="43" fontId="3" fillId="0" borderId="0" xfId="42" applyFont="1" applyFill="1" applyBorder="1" applyAlignment="1">
      <alignment horizontal="right" vertical="top"/>
    </xf>
    <xf numFmtId="43" fontId="3" fillId="0" borderId="0" xfId="0" applyNumberFormat="1" applyFont="1" applyFill="1" applyBorder="1" applyAlignment="1">
      <alignment vertical="top"/>
    </xf>
    <xf numFmtId="0" fontId="1" fillId="0" borderId="0" xfId="0" applyFont="1" applyBorder="1" applyAlignment="1">
      <alignment horizontal="justify" vertical="top"/>
    </xf>
    <xf numFmtId="37" fontId="3" fillId="0" borderId="15" xfId="0" applyNumberFormat="1" applyFont="1" applyBorder="1" applyAlignment="1">
      <alignment vertical="top"/>
    </xf>
    <xf numFmtId="173" fontId="3" fillId="0" borderId="15" xfId="42" applyNumberFormat="1" applyFont="1" applyBorder="1" applyAlignment="1">
      <alignment vertical="top"/>
    </xf>
    <xf numFmtId="0" fontId="3" fillId="0" borderId="0" xfId="0" applyFont="1" applyBorder="1" applyAlignment="1">
      <alignment horizontal="center" vertical="top"/>
    </xf>
    <xf numFmtId="173" fontId="3" fillId="0" borderId="10" xfId="42" applyNumberFormat="1" applyFont="1" applyFill="1" applyBorder="1" applyAlignment="1">
      <alignment/>
    </xf>
    <xf numFmtId="0" fontId="1" fillId="0" borderId="0" xfId="0" applyFont="1" applyFill="1" applyBorder="1" applyAlignment="1">
      <alignment vertical="top"/>
    </xf>
    <xf numFmtId="0" fontId="2" fillId="0" borderId="0" xfId="0" applyFont="1" applyFill="1" applyAlignment="1">
      <alignment vertical="top"/>
    </xf>
    <xf numFmtId="37" fontId="3" fillId="0" borderId="10" xfId="0" applyNumberFormat="1" applyFont="1" applyBorder="1" applyAlignment="1">
      <alignment vertical="top"/>
    </xf>
    <xf numFmtId="0" fontId="3" fillId="0" borderId="0" xfId="0" applyFont="1" applyFill="1" applyAlignment="1">
      <alignment horizontal="left" vertical="top" wrapText="1"/>
    </xf>
    <xf numFmtId="0" fontId="3" fillId="0" borderId="0" xfId="0" applyFont="1" applyBorder="1" applyAlignment="1">
      <alignment horizontal="justify" vertical="top" wrapText="1"/>
    </xf>
    <xf numFmtId="173" fontId="3" fillId="0" borderId="0" xfId="42" applyNumberFormat="1" applyFont="1" applyAlignment="1">
      <alignment horizontal="right" vertical="top"/>
    </xf>
    <xf numFmtId="0" fontId="3" fillId="0" borderId="0" xfId="0" applyFont="1" applyFill="1" applyAlignment="1">
      <alignment vertical="top" wrapText="1"/>
    </xf>
    <xf numFmtId="0" fontId="1" fillId="0" borderId="0" xfId="0" applyFont="1" applyAlignment="1">
      <alignment horizontal="justify" vertical="top" wrapText="1"/>
    </xf>
    <xf numFmtId="0" fontId="0" fillId="0" borderId="0" xfId="0" applyAlignment="1">
      <alignment/>
    </xf>
    <xf numFmtId="0" fontId="1" fillId="0" borderId="0" xfId="0" applyFont="1" applyAlignment="1">
      <alignment horizontal="center" vertical="top"/>
    </xf>
    <xf numFmtId="0" fontId="3" fillId="0" borderId="0" xfId="0" applyFont="1" applyAlignment="1">
      <alignment horizontal="justify" vertical="top"/>
    </xf>
    <xf numFmtId="0" fontId="3" fillId="0" borderId="0" xfId="0" applyFont="1" applyAlignment="1">
      <alignment horizontal="justify" vertical="top" wrapText="1"/>
    </xf>
    <xf numFmtId="43" fontId="1" fillId="0" borderId="10" xfId="42" applyFont="1" applyBorder="1" applyAlignment="1">
      <alignment horizontal="center" vertical="top"/>
    </xf>
    <xf numFmtId="0" fontId="3" fillId="0" borderId="0" xfId="0" applyFont="1" applyFill="1" applyAlignment="1">
      <alignment horizontal="justify" vertical="top" wrapText="1"/>
    </xf>
    <xf numFmtId="0" fontId="1" fillId="0" borderId="0" xfId="0" applyFont="1" applyBorder="1" applyAlignment="1">
      <alignment horizontal="justify" vertical="top"/>
    </xf>
    <xf numFmtId="0" fontId="0" fillId="0" borderId="0" xfId="0" applyAlignment="1">
      <alignment horizontal="justify" vertical="top" wrapText="1"/>
    </xf>
    <xf numFmtId="0" fontId="3" fillId="0" borderId="0" xfId="0" applyFont="1" applyFill="1" applyAlignment="1">
      <alignment horizontal="justify" vertical="top"/>
    </xf>
    <xf numFmtId="0" fontId="1" fillId="0" borderId="0" xfId="0" applyFont="1" applyFill="1" applyBorder="1" applyAlignment="1">
      <alignment horizontal="justify" vertical="top"/>
    </xf>
    <xf numFmtId="0" fontId="1" fillId="0" borderId="0" xfId="0" applyFont="1" applyFill="1" applyAlignment="1">
      <alignment horizontal="center" vertical="top"/>
    </xf>
    <xf numFmtId="0" fontId="3" fillId="0" borderId="0" xfId="0" applyFont="1" applyFill="1" applyBorder="1" applyAlignment="1">
      <alignment horizontal="justify" vertical="top" wrapText="1"/>
    </xf>
    <xf numFmtId="0" fontId="3" fillId="0" borderId="0" xfId="0" applyFont="1" applyBorder="1" applyAlignment="1">
      <alignment horizontal="justify" vertical="top"/>
    </xf>
    <xf numFmtId="0" fontId="3" fillId="0" borderId="0" xfId="0" applyFont="1" applyFill="1" applyBorder="1" applyAlignment="1">
      <alignment horizontal="justify" vertical="top"/>
    </xf>
    <xf numFmtId="0" fontId="3" fillId="0" borderId="0" xfId="0" applyFont="1" applyBorder="1" applyAlignment="1">
      <alignment horizontal="justify" vertical="top" wrapText="1"/>
    </xf>
    <xf numFmtId="0" fontId="3" fillId="0" borderId="0" xfId="0" applyFont="1" applyAlignment="1">
      <alignment horizontal="justify" wrapText="1"/>
    </xf>
    <xf numFmtId="0" fontId="3" fillId="0" borderId="0" xfId="0" applyFont="1" applyFill="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1200150</xdr:colOff>
      <xdr:row>4</xdr:row>
      <xdr:rowOff>0</xdr:rowOff>
    </xdr:to>
    <xdr:pic>
      <xdr:nvPicPr>
        <xdr:cNvPr id="1" name="Picture 1"/>
        <xdr:cNvPicPr preferRelativeResize="1">
          <a:picLocks noChangeAspect="1"/>
        </xdr:cNvPicPr>
      </xdr:nvPicPr>
      <xdr:blipFill>
        <a:blip r:embed="rId1"/>
        <a:stretch>
          <a:fillRect/>
        </a:stretch>
      </xdr:blipFill>
      <xdr:spPr>
        <a:xfrm>
          <a:off x="276225" y="0"/>
          <a:ext cx="1200150"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1200150</xdr:colOff>
      <xdr:row>4</xdr:row>
      <xdr:rowOff>0</xdr:rowOff>
    </xdr:to>
    <xdr:pic>
      <xdr:nvPicPr>
        <xdr:cNvPr id="1" name="Picture 4"/>
        <xdr:cNvPicPr preferRelativeResize="1">
          <a:picLocks noChangeAspect="1"/>
        </xdr:cNvPicPr>
      </xdr:nvPicPr>
      <xdr:blipFill>
        <a:blip r:embed="rId1"/>
        <a:stretch>
          <a:fillRect/>
        </a:stretch>
      </xdr:blipFill>
      <xdr:spPr>
        <a:xfrm>
          <a:off x="276225" y="0"/>
          <a:ext cx="120015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xdr:col>
      <xdr:colOff>1209675</xdr:colOff>
      <xdr:row>4</xdr:row>
      <xdr:rowOff>0</xdr:rowOff>
    </xdr:to>
    <xdr:pic>
      <xdr:nvPicPr>
        <xdr:cNvPr id="1" name="Picture 3"/>
        <xdr:cNvPicPr preferRelativeResize="1">
          <a:picLocks noChangeAspect="1"/>
        </xdr:cNvPicPr>
      </xdr:nvPicPr>
      <xdr:blipFill>
        <a:blip r:embed="rId1"/>
        <a:stretch>
          <a:fillRect/>
        </a:stretch>
      </xdr:blipFill>
      <xdr:spPr>
        <a:xfrm>
          <a:off x="276225" y="0"/>
          <a:ext cx="1190625" cy="64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xdr:col>
      <xdr:colOff>1200150</xdr:colOff>
      <xdr:row>4</xdr:row>
      <xdr:rowOff>0</xdr:rowOff>
    </xdr:to>
    <xdr:pic>
      <xdr:nvPicPr>
        <xdr:cNvPr id="1" name="Picture 2"/>
        <xdr:cNvPicPr preferRelativeResize="1">
          <a:picLocks noChangeAspect="1"/>
        </xdr:cNvPicPr>
      </xdr:nvPicPr>
      <xdr:blipFill>
        <a:blip r:embed="rId1"/>
        <a:stretch>
          <a:fillRect/>
        </a:stretch>
      </xdr:blipFill>
      <xdr:spPr>
        <a:xfrm>
          <a:off x="276225" y="0"/>
          <a:ext cx="1181100"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xdr:col>
      <xdr:colOff>1200150</xdr:colOff>
      <xdr:row>4</xdr:row>
      <xdr:rowOff>0</xdr:rowOff>
    </xdr:to>
    <xdr:pic>
      <xdr:nvPicPr>
        <xdr:cNvPr id="1" name="Picture 2"/>
        <xdr:cNvPicPr preferRelativeResize="1">
          <a:picLocks noChangeAspect="1"/>
        </xdr:cNvPicPr>
      </xdr:nvPicPr>
      <xdr:blipFill>
        <a:blip r:embed="rId1"/>
        <a:stretch>
          <a:fillRect/>
        </a:stretch>
      </xdr:blipFill>
      <xdr:spPr>
        <a:xfrm>
          <a:off x="276225" y="0"/>
          <a:ext cx="1181100" cy="647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3</xdr:col>
      <xdr:colOff>619125</xdr:colOff>
      <xdr:row>3</xdr:row>
      <xdr:rowOff>142875</xdr:rowOff>
    </xdr:to>
    <xdr:pic>
      <xdr:nvPicPr>
        <xdr:cNvPr id="1" name="Picture 7"/>
        <xdr:cNvPicPr preferRelativeResize="1">
          <a:picLocks noChangeAspect="1"/>
        </xdr:cNvPicPr>
      </xdr:nvPicPr>
      <xdr:blipFill>
        <a:blip r:embed="rId1"/>
        <a:stretch>
          <a:fillRect/>
        </a:stretch>
      </xdr:blipFill>
      <xdr:spPr>
        <a:xfrm>
          <a:off x="276225" y="0"/>
          <a:ext cx="1162050" cy="628650"/>
        </a:xfrm>
        <a:prstGeom prst="rect">
          <a:avLst/>
        </a:prstGeom>
        <a:noFill/>
        <a:ln w="9525" cmpd="sng">
          <a:noFill/>
        </a:ln>
      </xdr:spPr>
    </xdr:pic>
    <xdr:clientData/>
  </xdr:twoCellAnchor>
  <xdr:twoCellAnchor>
    <xdr:from>
      <xdr:col>1</xdr:col>
      <xdr:colOff>19050</xdr:colOff>
      <xdr:row>50</xdr:row>
      <xdr:rowOff>0</xdr:rowOff>
    </xdr:from>
    <xdr:to>
      <xdr:col>3</xdr:col>
      <xdr:colOff>619125</xdr:colOff>
      <xdr:row>53</xdr:row>
      <xdr:rowOff>142875</xdr:rowOff>
    </xdr:to>
    <xdr:pic>
      <xdr:nvPicPr>
        <xdr:cNvPr id="2" name="Picture 15"/>
        <xdr:cNvPicPr preferRelativeResize="1">
          <a:picLocks noChangeAspect="1"/>
        </xdr:cNvPicPr>
      </xdr:nvPicPr>
      <xdr:blipFill>
        <a:blip r:embed="rId1"/>
        <a:stretch>
          <a:fillRect/>
        </a:stretch>
      </xdr:blipFill>
      <xdr:spPr>
        <a:xfrm>
          <a:off x="276225" y="9201150"/>
          <a:ext cx="1162050" cy="628650"/>
        </a:xfrm>
        <a:prstGeom prst="rect">
          <a:avLst/>
        </a:prstGeom>
        <a:noFill/>
        <a:ln w="9525" cmpd="sng">
          <a:noFill/>
        </a:ln>
      </xdr:spPr>
    </xdr:pic>
    <xdr:clientData/>
  </xdr:twoCellAnchor>
  <xdr:twoCellAnchor>
    <xdr:from>
      <xdr:col>1</xdr:col>
      <xdr:colOff>19050</xdr:colOff>
      <xdr:row>104</xdr:row>
      <xdr:rowOff>0</xdr:rowOff>
    </xdr:from>
    <xdr:to>
      <xdr:col>3</xdr:col>
      <xdr:colOff>619125</xdr:colOff>
      <xdr:row>107</xdr:row>
      <xdr:rowOff>142875</xdr:rowOff>
    </xdr:to>
    <xdr:pic>
      <xdr:nvPicPr>
        <xdr:cNvPr id="3" name="Picture 16"/>
        <xdr:cNvPicPr preferRelativeResize="1">
          <a:picLocks noChangeAspect="1"/>
        </xdr:cNvPicPr>
      </xdr:nvPicPr>
      <xdr:blipFill>
        <a:blip r:embed="rId1"/>
        <a:stretch>
          <a:fillRect/>
        </a:stretch>
      </xdr:blipFill>
      <xdr:spPr>
        <a:xfrm>
          <a:off x="276225" y="18192750"/>
          <a:ext cx="1162050" cy="628650"/>
        </a:xfrm>
        <a:prstGeom prst="rect">
          <a:avLst/>
        </a:prstGeom>
        <a:noFill/>
        <a:ln w="9525" cmpd="sng">
          <a:noFill/>
        </a:ln>
      </xdr:spPr>
    </xdr:pic>
    <xdr:clientData/>
  </xdr:twoCellAnchor>
  <xdr:twoCellAnchor>
    <xdr:from>
      <xdr:col>1</xdr:col>
      <xdr:colOff>19050</xdr:colOff>
      <xdr:row>146</xdr:row>
      <xdr:rowOff>0</xdr:rowOff>
    </xdr:from>
    <xdr:to>
      <xdr:col>3</xdr:col>
      <xdr:colOff>619125</xdr:colOff>
      <xdr:row>149</xdr:row>
      <xdr:rowOff>142875</xdr:rowOff>
    </xdr:to>
    <xdr:pic>
      <xdr:nvPicPr>
        <xdr:cNvPr id="4" name="Picture 18"/>
        <xdr:cNvPicPr preferRelativeResize="1">
          <a:picLocks noChangeAspect="1"/>
        </xdr:cNvPicPr>
      </xdr:nvPicPr>
      <xdr:blipFill>
        <a:blip r:embed="rId1"/>
        <a:stretch>
          <a:fillRect/>
        </a:stretch>
      </xdr:blipFill>
      <xdr:spPr>
        <a:xfrm>
          <a:off x="276225" y="27355800"/>
          <a:ext cx="1162050" cy="628650"/>
        </a:xfrm>
        <a:prstGeom prst="rect">
          <a:avLst/>
        </a:prstGeom>
        <a:noFill/>
        <a:ln w="9525" cmpd="sng">
          <a:noFill/>
        </a:ln>
      </xdr:spPr>
    </xdr:pic>
    <xdr:clientData/>
  </xdr:twoCellAnchor>
  <xdr:twoCellAnchor>
    <xdr:from>
      <xdr:col>1</xdr:col>
      <xdr:colOff>19050</xdr:colOff>
      <xdr:row>198</xdr:row>
      <xdr:rowOff>0</xdr:rowOff>
    </xdr:from>
    <xdr:to>
      <xdr:col>3</xdr:col>
      <xdr:colOff>619125</xdr:colOff>
      <xdr:row>201</xdr:row>
      <xdr:rowOff>142875</xdr:rowOff>
    </xdr:to>
    <xdr:pic>
      <xdr:nvPicPr>
        <xdr:cNvPr id="5" name="Picture 19"/>
        <xdr:cNvPicPr preferRelativeResize="1">
          <a:picLocks noChangeAspect="1"/>
        </xdr:cNvPicPr>
      </xdr:nvPicPr>
      <xdr:blipFill>
        <a:blip r:embed="rId1"/>
        <a:stretch>
          <a:fillRect/>
        </a:stretch>
      </xdr:blipFill>
      <xdr:spPr>
        <a:xfrm>
          <a:off x="276225" y="36385500"/>
          <a:ext cx="1162050" cy="628650"/>
        </a:xfrm>
        <a:prstGeom prst="rect">
          <a:avLst/>
        </a:prstGeom>
        <a:noFill/>
        <a:ln w="9525" cmpd="sng">
          <a:noFill/>
        </a:ln>
      </xdr:spPr>
    </xdr:pic>
    <xdr:clientData/>
  </xdr:twoCellAnchor>
  <xdr:twoCellAnchor>
    <xdr:from>
      <xdr:col>1</xdr:col>
      <xdr:colOff>19050</xdr:colOff>
      <xdr:row>251</xdr:row>
      <xdr:rowOff>0</xdr:rowOff>
    </xdr:from>
    <xdr:to>
      <xdr:col>3</xdr:col>
      <xdr:colOff>619125</xdr:colOff>
      <xdr:row>254</xdr:row>
      <xdr:rowOff>142875</xdr:rowOff>
    </xdr:to>
    <xdr:pic>
      <xdr:nvPicPr>
        <xdr:cNvPr id="6" name="Picture 211"/>
        <xdr:cNvPicPr preferRelativeResize="1">
          <a:picLocks noChangeAspect="1"/>
        </xdr:cNvPicPr>
      </xdr:nvPicPr>
      <xdr:blipFill>
        <a:blip r:embed="rId1"/>
        <a:stretch>
          <a:fillRect/>
        </a:stretch>
      </xdr:blipFill>
      <xdr:spPr>
        <a:xfrm>
          <a:off x="276225" y="45415200"/>
          <a:ext cx="1162050"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5:I38"/>
  <sheetViews>
    <sheetView tabSelected="1" view="pageBreakPreview" zoomScale="60" zoomScalePageLayoutView="0" workbookViewId="0" topLeftCell="A1">
      <selection activeCell="G15" sqref="G15"/>
    </sheetView>
  </sheetViews>
  <sheetFormatPr defaultColWidth="9.140625" defaultRowHeight="12.75"/>
  <cols>
    <col min="1" max="1" width="4.140625" style="3" customWidth="1"/>
    <col min="2" max="2" width="25.57421875" style="3" customWidth="1"/>
    <col min="3" max="3" width="6.140625" style="3" customWidth="1"/>
    <col min="4" max="5" width="12.7109375" style="3" customWidth="1"/>
    <col min="6" max="6" width="2.140625" style="3" customWidth="1"/>
    <col min="7" max="8" width="12.7109375" style="3" customWidth="1"/>
    <col min="9" max="16384" width="9.140625" style="3" customWidth="1"/>
  </cols>
  <sheetData>
    <row r="5" spans="1:2" ht="15.75">
      <c r="A5" s="1"/>
      <c r="B5" s="2" t="s">
        <v>112</v>
      </c>
    </row>
    <row r="6" ht="12.75">
      <c r="A6" s="1"/>
    </row>
    <row r="7" ht="12.75">
      <c r="A7" s="1" t="s">
        <v>136</v>
      </c>
    </row>
    <row r="8" ht="12.75">
      <c r="A8" s="1" t="s">
        <v>236</v>
      </c>
    </row>
    <row r="9" ht="12.75">
      <c r="A9" s="3" t="s">
        <v>0</v>
      </c>
    </row>
    <row r="11" ht="12.75">
      <c r="A11" s="3" t="s">
        <v>137</v>
      </c>
    </row>
    <row r="12" spans="1:8" ht="41.25" customHeight="1">
      <c r="A12" s="105" t="s">
        <v>237</v>
      </c>
      <c r="B12" s="106"/>
      <c r="C12" s="106"/>
      <c r="D12" s="106"/>
      <c r="E12" s="106"/>
      <c r="F12" s="106"/>
      <c r="G12" s="106"/>
      <c r="H12" s="106"/>
    </row>
    <row r="14" spans="4:8" ht="12.75">
      <c r="D14" s="107" t="s">
        <v>3</v>
      </c>
      <c r="E14" s="107"/>
      <c r="G14" s="107" t="s">
        <v>4</v>
      </c>
      <c r="H14" s="107"/>
    </row>
    <row r="15" spans="4:8" ht="12.75">
      <c r="D15" s="5"/>
      <c r="E15" s="6" t="s">
        <v>8</v>
      </c>
      <c r="F15" s="5"/>
      <c r="G15" s="5"/>
      <c r="H15" s="6" t="s">
        <v>8</v>
      </c>
    </row>
    <row r="16" spans="4:8" ht="12.75">
      <c r="D16" s="6" t="s">
        <v>5</v>
      </c>
      <c r="E16" s="6" t="s">
        <v>6</v>
      </c>
      <c r="F16" s="5"/>
      <c r="G16" s="6" t="s">
        <v>5</v>
      </c>
      <c r="H16" s="6" t="s">
        <v>6</v>
      </c>
    </row>
    <row r="17" spans="4:8" ht="12.75">
      <c r="D17" s="6" t="s">
        <v>6</v>
      </c>
      <c r="E17" s="6" t="s">
        <v>9</v>
      </c>
      <c r="F17" s="5"/>
      <c r="G17" s="6" t="s">
        <v>6</v>
      </c>
      <c r="H17" s="6" t="s">
        <v>9</v>
      </c>
    </row>
    <row r="18" spans="4:8" ht="12.75">
      <c r="D18" s="6" t="s">
        <v>7</v>
      </c>
      <c r="E18" s="6" t="s">
        <v>7</v>
      </c>
      <c r="F18" s="5"/>
      <c r="G18" s="6" t="s">
        <v>10</v>
      </c>
      <c r="H18" s="6" t="s">
        <v>11</v>
      </c>
    </row>
    <row r="19" spans="4:8" ht="12.75">
      <c r="D19" s="6"/>
      <c r="E19" s="6"/>
      <c r="F19" s="5"/>
      <c r="G19" s="6"/>
      <c r="H19" s="6"/>
    </row>
    <row r="20" spans="4:8" ht="12.75">
      <c r="D20" s="7" t="s">
        <v>238</v>
      </c>
      <c r="E20" s="7" t="s">
        <v>239</v>
      </c>
      <c r="F20" s="5"/>
      <c r="G20" s="7" t="s">
        <v>238</v>
      </c>
      <c r="H20" s="7" t="s">
        <v>239</v>
      </c>
    </row>
    <row r="21" spans="3:8" ht="12.75">
      <c r="C21" s="1"/>
      <c r="D21" s="7" t="s">
        <v>12</v>
      </c>
      <c r="E21" s="7" t="s">
        <v>12</v>
      </c>
      <c r="G21" s="7" t="s">
        <v>12</v>
      </c>
      <c r="H21" s="7" t="s">
        <v>12</v>
      </c>
    </row>
    <row r="23" spans="1:8" ht="12.75">
      <c r="A23" s="47">
        <v>1</v>
      </c>
      <c r="B23" s="3" t="s">
        <v>13</v>
      </c>
      <c r="D23" s="8">
        <f>'IS'!D21</f>
        <v>2928</v>
      </c>
      <c r="E23" s="64">
        <f>'IS'!E21</f>
        <v>5868</v>
      </c>
      <c r="G23" s="8">
        <f>'IS'!G21</f>
        <v>6739</v>
      </c>
      <c r="H23" s="64">
        <f>'IS'!H21</f>
        <v>11497</v>
      </c>
    </row>
    <row r="24" spans="1:8" ht="12.75">
      <c r="A24" s="47"/>
      <c r="D24" s="9"/>
      <c r="E24" s="68"/>
      <c r="F24" s="10"/>
      <c r="G24" s="9"/>
      <c r="H24" s="65"/>
    </row>
    <row r="25" spans="1:8" ht="12.75" customHeight="1">
      <c r="A25" s="47">
        <v>2</v>
      </c>
      <c r="B25" s="3" t="s">
        <v>209</v>
      </c>
      <c r="D25" s="8">
        <f>'IS'!D33</f>
        <v>-3840</v>
      </c>
      <c r="E25" s="64">
        <f>'IS'!E33</f>
        <v>2132</v>
      </c>
      <c r="G25" s="8">
        <f>'IS'!G33</f>
        <v>-8047</v>
      </c>
      <c r="H25" s="64">
        <f>'IS'!H33</f>
        <v>4536</v>
      </c>
    </row>
    <row r="26" spans="1:8" ht="12.75">
      <c r="A26" s="47"/>
      <c r="D26" s="8"/>
      <c r="E26" s="65"/>
      <c r="G26" s="8"/>
      <c r="H26" s="65"/>
    </row>
    <row r="27" spans="1:8" ht="12.75">
      <c r="A27" s="47">
        <v>3</v>
      </c>
      <c r="B27" s="3" t="s">
        <v>210</v>
      </c>
      <c r="D27" s="8">
        <f>'IS'!D37</f>
        <v>-3840</v>
      </c>
      <c r="E27" s="64">
        <f>'IS'!E37</f>
        <v>2132</v>
      </c>
      <c r="G27" s="8">
        <f>'IS'!G37</f>
        <v>-8047</v>
      </c>
      <c r="H27" s="64">
        <f>'IS'!H37</f>
        <v>4536</v>
      </c>
    </row>
    <row r="28" spans="1:9" ht="12.75" customHeight="1">
      <c r="A28" s="47"/>
      <c r="D28" s="16"/>
      <c r="E28" s="66"/>
      <c r="F28" s="30"/>
      <c r="G28" s="16"/>
      <c r="H28" s="66"/>
      <c r="I28" s="30"/>
    </row>
    <row r="29" spans="1:9" ht="12.75">
      <c r="A29" s="47">
        <v>4</v>
      </c>
      <c r="B29" s="3" t="s">
        <v>211</v>
      </c>
      <c r="D29" s="16">
        <f>D27</f>
        <v>-3840</v>
      </c>
      <c r="E29" s="67">
        <f>E27</f>
        <v>2132</v>
      </c>
      <c r="F29" s="30"/>
      <c r="G29" s="49">
        <f>G27</f>
        <v>-8047</v>
      </c>
      <c r="H29" s="67">
        <f>H27</f>
        <v>4536</v>
      </c>
      <c r="I29" s="30"/>
    </row>
    <row r="30" spans="1:9" ht="12.75">
      <c r="A30" s="47"/>
      <c r="B30" s="3" t="s">
        <v>171</v>
      </c>
      <c r="D30" s="16"/>
      <c r="E30" s="67"/>
      <c r="F30" s="30"/>
      <c r="G30" s="49"/>
      <c r="H30" s="67"/>
      <c r="I30" s="30"/>
    </row>
    <row r="31" spans="1:9" ht="12.75">
      <c r="A31" s="47"/>
      <c r="D31" s="16"/>
      <c r="F31" s="30"/>
      <c r="G31" s="30"/>
      <c r="H31" s="66"/>
      <c r="I31" s="30"/>
    </row>
    <row r="32" spans="1:9" ht="12.75">
      <c r="A32" s="47">
        <v>5</v>
      </c>
      <c r="B32" s="10" t="s">
        <v>212</v>
      </c>
      <c r="C32" s="10"/>
      <c r="D32" s="88">
        <f>Notes!E232</f>
        <v>-1.2866951035219927</v>
      </c>
      <c r="E32" s="89">
        <f>Notes!F232</f>
        <v>0.7149923705082415</v>
      </c>
      <c r="F32" s="56"/>
      <c r="G32" s="89">
        <f>Notes!H232</f>
        <v>-2.696363410948301</v>
      </c>
      <c r="H32" s="90">
        <f>Notes!I232</f>
        <v>1.5212032798430504</v>
      </c>
      <c r="I32" s="30"/>
    </row>
    <row r="33" spans="1:9" ht="12.75">
      <c r="A33" s="47"/>
      <c r="B33" s="10"/>
      <c r="C33" s="10"/>
      <c r="D33" s="23"/>
      <c r="E33" s="91"/>
      <c r="F33" s="56"/>
      <c r="G33" s="56"/>
      <c r="H33" s="90"/>
      <c r="I33" s="30"/>
    </row>
    <row r="34" spans="1:9" ht="12.75">
      <c r="A34" s="47">
        <v>6</v>
      </c>
      <c r="B34" s="10" t="s">
        <v>213</v>
      </c>
      <c r="C34" s="10"/>
      <c r="D34" s="88">
        <f>Notes!E242</f>
        <v>-1.1842348732498613</v>
      </c>
      <c r="E34" s="89">
        <f>'IS'!E41</f>
        <v>0.657588328732477</v>
      </c>
      <c r="F34" s="56"/>
      <c r="G34" s="92">
        <f>Notes!H242</f>
        <v>-2.481650527354592</v>
      </c>
      <c r="H34" s="90">
        <f>'IS'!H41</f>
        <v>1.399071603719754</v>
      </c>
      <c r="I34" s="30"/>
    </row>
    <row r="35" spans="1:9" ht="12.75">
      <c r="A35" s="47"/>
      <c r="D35" s="16"/>
      <c r="E35" s="48"/>
      <c r="F35" s="30"/>
      <c r="G35" s="30"/>
      <c r="H35" s="45"/>
      <c r="I35" s="30"/>
    </row>
    <row r="36" spans="1:9" ht="12.75">
      <c r="A36" s="47">
        <v>7</v>
      </c>
      <c r="B36" s="3" t="s">
        <v>172</v>
      </c>
      <c r="D36" s="45">
        <v>0</v>
      </c>
      <c r="E36" s="45">
        <v>1</v>
      </c>
      <c r="F36" s="30"/>
      <c r="G36" s="45">
        <v>0</v>
      </c>
      <c r="H36" s="45">
        <v>1</v>
      </c>
      <c r="I36" s="30"/>
    </row>
    <row r="37" spans="1:4" ht="12.75">
      <c r="A37" s="47"/>
      <c r="D37" s="8"/>
    </row>
    <row r="38" spans="1:4" ht="12.75">
      <c r="A38" s="47"/>
      <c r="D38" s="8"/>
    </row>
  </sheetData>
  <sheetProtection password="C429" sheet="1" objects="1" scenarios="1"/>
  <mergeCells count="3">
    <mergeCell ref="A12:H12"/>
    <mergeCell ref="D14:E14"/>
    <mergeCell ref="G14:H14"/>
  </mergeCells>
  <printOptions/>
  <pageMargins left="0.75" right="0.75" top="1" bottom="0.63" header="0.5" footer="0.5"/>
  <pageSetup firstPageNumber="1" useFirstPageNumber="1" fitToHeight="1" fitToWidth="1" horizontalDpi="600" verticalDpi="600" orientation="portrait" paperSize="9" scale="99" r:id="rId2"/>
  <drawing r:id="rId1"/>
</worksheet>
</file>

<file path=xl/worksheets/sheet2.xml><?xml version="1.0" encoding="utf-8"?>
<worksheet xmlns="http://schemas.openxmlformats.org/spreadsheetml/2006/main" xmlns:r="http://schemas.openxmlformats.org/officeDocument/2006/relationships">
  <dimension ref="A5:H54"/>
  <sheetViews>
    <sheetView view="pageBreakPreview" zoomScale="60" zoomScalePageLayoutView="0" workbookViewId="0" topLeftCell="A4">
      <selection activeCell="J35" sqref="J35"/>
    </sheetView>
  </sheetViews>
  <sheetFormatPr defaultColWidth="9.140625" defaultRowHeight="12.75"/>
  <cols>
    <col min="1" max="1" width="4.140625" style="3" customWidth="1"/>
    <col min="2" max="2" width="24.421875" style="3" customWidth="1"/>
    <col min="3" max="3" width="6.140625" style="3" customWidth="1"/>
    <col min="4" max="5" width="12.7109375" style="3" customWidth="1"/>
    <col min="6" max="6" width="2.140625" style="3" customWidth="1"/>
    <col min="7" max="8" width="12.7109375" style="3" customWidth="1"/>
    <col min="9" max="16384" width="9.140625" style="3" customWidth="1"/>
  </cols>
  <sheetData>
    <row r="5" spans="1:2" ht="15.75">
      <c r="A5" s="1"/>
      <c r="B5" s="2" t="s">
        <v>112</v>
      </c>
    </row>
    <row r="6" ht="12.75">
      <c r="A6" s="1"/>
    </row>
    <row r="7" ht="12.75">
      <c r="A7" s="1" t="s">
        <v>36</v>
      </c>
    </row>
    <row r="8" ht="12.75">
      <c r="A8" s="1" t="s">
        <v>236</v>
      </c>
    </row>
    <row r="9" spans="1:4" ht="12.75">
      <c r="A9" s="3" t="s">
        <v>0</v>
      </c>
      <c r="D9" s="3" t="s">
        <v>149</v>
      </c>
    </row>
    <row r="12" spans="4:8" ht="12.75">
      <c r="D12" s="107" t="s">
        <v>3</v>
      </c>
      <c r="E12" s="107"/>
      <c r="G12" s="107" t="s">
        <v>4</v>
      </c>
      <c r="H12" s="107"/>
    </row>
    <row r="13" spans="4:8" ht="12.75">
      <c r="D13" s="5"/>
      <c r="E13" s="6" t="s">
        <v>8</v>
      </c>
      <c r="F13" s="5"/>
      <c r="G13" s="5"/>
      <c r="H13" s="6" t="s">
        <v>8</v>
      </c>
    </row>
    <row r="14" spans="4:8" ht="12.75">
      <c r="D14" s="6" t="s">
        <v>5</v>
      </c>
      <c r="E14" s="6" t="s">
        <v>6</v>
      </c>
      <c r="F14" s="5"/>
      <c r="G14" s="6" t="s">
        <v>5</v>
      </c>
      <c r="H14" s="6" t="s">
        <v>6</v>
      </c>
    </row>
    <row r="15" spans="4:8" ht="12.75">
      <c r="D15" s="6" t="s">
        <v>6</v>
      </c>
      <c r="E15" s="6" t="s">
        <v>9</v>
      </c>
      <c r="F15" s="5"/>
      <c r="G15" s="6" t="s">
        <v>6</v>
      </c>
      <c r="H15" s="6" t="s">
        <v>9</v>
      </c>
    </row>
    <row r="16" spans="4:8" ht="12.75">
      <c r="D16" s="6" t="s">
        <v>7</v>
      </c>
      <c r="E16" s="6" t="s">
        <v>7</v>
      </c>
      <c r="F16" s="5"/>
      <c r="G16" s="6" t="s">
        <v>10</v>
      </c>
      <c r="H16" s="6" t="s">
        <v>11</v>
      </c>
    </row>
    <row r="17" spans="4:8" ht="12.75">
      <c r="D17" s="6"/>
      <c r="E17" s="6"/>
      <c r="F17" s="5"/>
      <c r="G17" s="6"/>
      <c r="H17" s="6"/>
    </row>
    <row r="18" spans="4:8" ht="12.75">
      <c r="D18" s="7" t="s">
        <v>238</v>
      </c>
      <c r="E18" s="7" t="s">
        <v>239</v>
      </c>
      <c r="F18" s="5"/>
      <c r="G18" s="7" t="s">
        <v>238</v>
      </c>
      <c r="H18" s="7" t="s">
        <v>239</v>
      </c>
    </row>
    <row r="19" spans="3:8" ht="12.75">
      <c r="C19" s="1"/>
      <c r="D19" s="7" t="s">
        <v>12</v>
      </c>
      <c r="E19" s="7" t="s">
        <v>12</v>
      </c>
      <c r="G19" s="7" t="s">
        <v>12</v>
      </c>
      <c r="H19" s="7" t="s">
        <v>12</v>
      </c>
    </row>
    <row r="21" spans="1:8" ht="12.75">
      <c r="A21" s="3" t="s">
        <v>13</v>
      </c>
      <c r="D21" s="8">
        <v>2928</v>
      </c>
      <c r="E21" s="8">
        <v>5868</v>
      </c>
      <c r="G21" s="8">
        <v>6739</v>
      </c>
      <c r="H21" s="8">
        <v>11497</v>
      </c>
    </row>
    <row r="22" spans="4:8" ht="12.75">
      <c r="D22" s="9"/>
      <c r="E22" s="9"/>
      <c r="F22" s="10"/>
      <c r="G22" s="9"/>
      <c r="H22" s="9"/>
    </row>
    <row r="23" spans="1:8" ht="12.75">
      <c r="A23" s="3" t="s">
        <v>14</v>
      </c>
      <c r="D23" s="9">
        <v>-1189</v>
      </c>
      <c r="E23" s="9">
        <v>-820</v>
      </c>
      <c r="F23" s="10"/>
      <c r="G23" s="9">
        <v>-2118</v>
      </c>
      <c r="H23" s="9">
        <v>-1801</v>
      </c>
    </row>
    <row r="24" spans="4:8" ht="12.75">
      <c r="D24" s="12"/>
      <c r="E24" s="69"/>
      <c r="F24" s="10"/>
      <c r="G24" s="12"/>
      <c r="H24" s="70"/>
    </row>
    <row r="25" spans="1:8" ht="12.75">
      <c r="A25" s="3" t="s">
        <v>15</v>
      </c>
      <c r="D25" s="9">
        <f>SUM(D21:D24)</f>
        <v>1739</v>
      </c>
      <c r="E25" s="9">
        <f>SUM(E21:E24)</f>
        <v>5048</v>
      </c>
      <c r="F25" s="10"/>
      <c r="G25" s="9">
        <f>SUM(G21:G24)</f>
        <v>4621</v>
      </c>
      <c r="H25" s="9">
        <f>SUM(H21:H24)</f>
        <v>9696</v>
      </c>
    </row>
    <row r="26" spans="4:8" ht="12.75">
      <c r="D26" s="9"/>
      <c r="E26" s="68"/>
      <c r="F26" s="10"/>
      <c r="G26" s="9"/>
      <c r="H26" s="65"/>
    </row>
    <row r="27" spans="1:8" ht="12.75">
      <c r="A27" s="3" t="s">
        <v>16</v>
      </c>
      <c r="D27" s="9">
        <v>56</v>
      </c>
      <c r="E27" s="9">
        <v>113</v>
      </c>
      <c r="F27" s="10"/>
      <c r="G27" s="9">
        <v>151</v>
      </c>
      <c r="H27" s="9">
        <v>252</v>
      </c>
    </row>
    <row r="28" spans="4:8" ht="12.75">
      <c r="D28" s="9"/>
      <c r="E28" s="9"/>
      <c r="F28" s="10"/>
      <c r="G28" s="9"/>
      <c r="H28" s="9"/>
    </row>
    <row r="29" spans="1:8" ht="12.75">
      <c r="A29" s="3" t="s">
        <v>17</v>
      </c>
      <c r="D29" s="9">
        <v>-5635</v>
      </c>
      <c r="E29" s="9">
        <v>-3029</v>
      </c>
      <c r="F29" s="10"/>
      <c r="G29" s="9">
        <v>-12819</v>
      </c>
      <c r="H29" s="9">
        <v>-5411</v>
      </c>
    </row>
    <row r="30" spans="4:8" ht="12.75">
      <c r="D30" s="23"/>
      <c r="E30" s="23"/>
      <c r="F30" s="56"/>
      <c r="G30" s="23"/>
      <c r="H30" s="23"/>
    </row>
    <row r="31" spans="1:8" ht="12.75">
      <c r="A31" s="3" t="s">
        <v>18</v>
      </c>
      <c r="D31" s="103" t="s">
        <v>230</v>
      </c>
      <c r="E31" s="103" t="s">
        <v>230</v>
      </c>
      <c r="G31" s="103" t="s">
        <v>230</v>
      </c>
      <c r="H31" s="8">
        <v>-1</v>
      </c>
    </row>
    <row r="32" spans="4:8" ht="12.75">
      <c r="D32" s="13"/>
      <c r="E32" s="70"/>
      <c r="G32" s="13"/>
      <c r="H32" s="70"/>
    </row>
    <row r="33" spans="1:8" ht="12.75" customHeight="1">
      <c r="A33" s="1" t="s">
        <v>214</v>
      </c>
      <c r="D33" s="8">
        <f>SUM(D25:D32)</f>
        <v>-3840</v>
      </c>
      <c r="E33" s="8">
        <f>SUM(E25:E32)</f>
        <v>2132</v>
      </c>
      <c r="G33" s="8">
        <f>SUM(G25:G32)</f>
        <v>-8047</v>
      </c>
      <c r="H33" s="8">
        <f>SUM(H25:H32)</f>
        <v>4536</v>
      </c>
    </row>
    <row r="34" spans="4:8" ht="12.75">
      <c r="D34" s="8"/>
      <c r="E34" s="65"/>
      <c r="G34" s="8"/>
      <c r="H34" s="65"/>
    </row>
    <row r="35" spans="1:8" ht="12.75">
      <c r="A35" s="3" t="s">
        <v>19</v>
      </c>
      <c r="D35" s="8">
        <v>0</v>
      </c>
      <c r="E35" s="8">
        <v>0</v>
      </c>
      <c r="G35" s="8">
        <v>0</v>
      </c>
      <c r="H35" s="8">
        <v>0</v>
      </c>
    </row>
    <row r="36" spans="4:8" ht="12.75" customHeight="1">
      <c r="D36" s="13"/>
      <c r="E36" s="70"/>
      <c r="G36" s="13"/>
      <c r="H36" s="70"/>
    </row>
    <row r="37" spans="1:8" ht="13.5" thickBot="1">
      <c r="A37" s="1" t="s">
        <v>210</v>
      </c>
      <c r="D37" s="14">
        <f>SUM(D33:D36)</f>
        <v>-3840</v>
      </c>
      <c r="E37" s="14">
        <f>SUM(E33:E36)</f>
        <v>2132</v>
      </c>
      <c r="G37" s="14">
        <f>SUM(G33:G36)</f>
        <v>-8047</v>
      </c>
      <c r="H37" s="14">
        <f>SUM(H33:H36)</f>
        <v>4536</v>
      </c>
    </row>
    <row r="38" spans="4:8" ht="12.75">
      <c r="D38" s="8"/>
      <c r="E38" s="11"/>
      <c r="H38" s="11"/>
    </row>
    <row r="39" spans="1:8" ht="13.5" thickBot="1">
      <c r="A39" s="77" t="s">
        <v>212</v>
      </c>
      <c r="B39" s="10"/>
      <c r="C39" s="10"/>
      <c r="D39" s="83">
        <f>Notes!E232</f>
        <v>-1.2866951035219927</v>
      </c>
      <c r="E39" s="84">
        <f>Notes!F232</f>
        <v>0.7149923705082415</v>
      </c>
      <c r="F39" s="10"/>
      <c r="G39" s="83">
        <f>Notes!H232</f>
        <v>-2.696363410948301</v>
      </c>
      <c r="H39" s="84">
        <f>Notes!I232</f>
        <v>1.5212032798430504</v>
      </c>
    </row>
    <row r="40" spans="1:8" ht="12.75">
      <c r="A40" s="10"/>
      <c r="B40" s="10"/>
      <c r="C40" s="10"/>
      <c r="D40" s="9"/>
      <c r="E40" s="10"/>
      <c r="F40" s="10"/>
      <c r="G40" s="10"/>
      <c r="H40" s="10"/>
    </row>
    <row r="41" spans="1:8" ht="13.5" thickBot="1">
      <c r="A41" s="77" t="s">
        <v>213</v>
      </c>
      <c r="B41" s="10"/>
      <c r="C41" s="10"/>
      <c r="D41" s="85">
        <f>Notes!E242</f>
        <v>-1.1842348732498613</v>
      </c>
      <c r="E41" s="86">
        <f>Notes!F242</f>
        <v>0.657588328732477</v>
      </c>
      <c r="F41" s="10"/>
      <c r="G41" s="87">
        <f>Notes!H242</f>
        <v>-2.481650527354592</v>
      </c>
      <c r="H41" s="86">
        <f>Notes!I242</f>
        <v>1.399071603719754</v>
      </c>
    </row>
    <row r="42" ht="12.75">
      <c r="D42" s="8"/>
    </row>
    <row r="43" ht="12.75">
      <c r="D43" s="8"/>
    </row>
    <row r="44" spans="1:4" ht="12.75">
      <c r="A44" s="1" t="s">
        <v>22</v>
      </c>
      <c r="D44" s="8"/>
    </row>
    <row r="45" spans="1:8" ht="12.75">
      <c r="A45" s="108" t="s">
        <v>240</v>
      </c>
      <c r="B45" s="108"/>
      <c r="C45" s="108"/>
      <c r="D45" s="108"/>
      <c r="E45" s="108"/>
      <c r="F45" s="108"/>
      <c r="G45" s="108"/>
      <c r="H45" s="108"/>
    </row>
    <row r="46" spans="1:8" ht="26.25" customHeight="1">
      <c r="A46" s="108"/>
      <c r="B46" s="108"/>
      <c r="C46" s="108"/>
      <c r="D46" s="108"/>
      <c r="E46" s="108"/>
      <c r="F46" s="108"/>
      <c r="G46" s="108"/>
      <c r="H46" s="108"/>
    </row>
    <row r="48" spans="1:8" ht="12.75">
      <c r="A48" s="15" t="s">
        <v>230</v>
      </c>
      <c r="B48" s="3" t="s">
        <v>235</v>
      </c>
      <c r="C48" s="15"/>
      <c r="D48" s="15"/>
      <c r="E48" s="15"/>
      <c r="F48" s="15"/>
      <c r="G48" s="15"/>
      <c r="H48" s="15"/>
    </row>
    <row r="49" spans="1:8" ht="12.75">
      <c r="A49" s="15"/>
      <c r="B49" s="15"/>
      <c r="C49" s="15"/>
      <c r="D49" s="15"/>
      <c r="E49" s="15"/>
      <c r="F49" s="15"/>
      <c r="G49" s="15"/>
      <c r="H49" s="15"/>
    </row>
    <row r="50" spans="1:8" ht="12.75">
      <c r="A50" s="15"/>
      <c r="B50" s="15"/>
      <c r="C50" s="15"/>
      <c r="D50" s="15"/>
      <c r="E50" s="15"/>
      <c r="F50" s="15"/>
      <c r="G50" s="15"/>
      <c r="H50" s="15"/>
    </row>
    <row r="51" spans="1:8" ht="12.75">
      <c r="A51" s="15"/>
      <c r="B51" s="15"/>
      <c r="C51" s="15"/>
      <c r="D51" s="15"/>
      <c r="E51" s="15"/>
      <c r="F51" s="15"/>
      <c r="G51" s="15"/>
      <c r="H51" s="15"/>
    </row>
    <row r="54" ht="12.75">
      <c r="A54" s="3" t="s">
        <v>175</v>
      </c>
    </row>
  </sheetData>
  <sheetProtection/>
  <mergeCells count="3">
    <mergeCell ref="D12:E12"/>
    <mergeCell ref="G12:H12"/>
    <mergeCell ref="A45:H46"/>
  </mergeCells>
  <printOptions/>
  <pageMargins left="0.75" right="0.75" top="1" bottom="0.63" header="0.5" footer="0.5"/>
  <pageSetup firstPageNumber="1" useFirstPageNumber="1" horizontalDpi="600" verticalDpi="600" orientation="portrait" paperSize="9" r:id="rId2"/>
  <headerFooter alignWithMargins="0">
    <oddFooter>&amp;R&amp;"Times New Roman,Regular"- &amp;P -</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5:I62"/>
  <sheetViews>
    <sheetView view="pageBreakPreview" zoomScale="60" zoomScalePageLayoutView="0" workbookViewId="0" topLeftCell="A1">
      <selection activeCell="H46" sqref="H46"/>
    </sheetView>
  </sheetViews>
  <sheetFormatPr defaultColWidth="9.140625" defaultRowHeight="12.75"/>
  <cols>
    <col min="1" max="1" width="3.8515625" style="3" customWidth="1"/>
    <col min="2" max="2" width="44.7109375" style="3" customWidth="1"/>
    <col min="3" max="3" width="6.140625" style="3" customWidth="1"/>
    <col min="4" max="4" width="4.140625" style="3" customWidth="1"/>
    <col min="5" max="5" width="12.7109375" style="3" customWidth="1"/>
    <col min="6" max="6" width="3.28125" style="3" customWidth="1"/>
    <col min="7" max="7" width="12.7109375" style="3" customWidth="1"/>
    <col min="8" max="16384" width="9.140625" style="3" customWidth="1"/>
  </cols>
  <sheetData>
    <row r="5" spans="1:3" ht="15.75">
      <c r="A5" s="1"/>
      <c r="B5" s="2" t="s">
        <v>112</v>
      </c>
      <c r="C5" s="1"/>
    </row>
    <row r="7" spans="1:3" ht="12.75">
      <c r="A7" s="1" t="s">
        <v>37</v>
      </c>
      <c r="C7" s="1"/>
    </row>
    <row r="8" spans="1:3" ht="12.75">
      <c r="A8" s="1" t="s">
        <v>241</v>
      </c>
      <c r="C8" s="1"/>
    </row>
    <row r="9" spans="1:3" ht="12.75">
      <c r="A9" s="3" t="s">
        <v>0</v>
      </c>
      <c r="C9" s="1"/>
    </row>
    <row r="10" spans="3:7" ht="12.75">
      <c r="C10" s="1"/>
      <c r="E10" s="4" t="s">
        <v>111</v>
      </c>
      <c r="F10" s="4"/>
      <c r="G10" s="4"/>
    </row>
    <row r="11" spans="1:7" ht="12.75">
      <c r="A11" s="1"/>
      <c r="C11" s="1"/>
      <c r="E11" s="4" t="s">
        <v>242</v>
      </c>
      <c r="F11" s="4"/>
      <c r="G11" s="4" t="s">
        <v>168</v>
      </c>
    </row>
    <row r="12" spans="4:7" ht="12.75">
      <c r="D12" s="5"/>
      <c r="E12" s="7" t="s">
        <v>238</v>
      </c>
      <c r="F12" s="7"/>
      <c r="G12" s="7" t="s">
        <v>207</v>
      </c>
    </row>
    <row r="13" spans="3:7" ht="12.75">
      <c r="C13" s="1"/>
      <c r="E13" s="7" t="s">
        <v>12</v>
      </c>
      <c r="F13" s="7"/>
      <c r="G13" s="7" t="s">
        <v>12</v>
      </c>
    </row>
    <row r="14" ht="12.75">
      <c r="A14" s="1" t="s">
        <v>153</v>
      </c>
    </row>
    <row r="15" ht="12.75">
      <c r="A15" s="1" t="s">
        <v>154</v>
      </c>
    </row>
    <row r="16" spans="1:7" ht="12.75">
      <c r="A16" s="3" t="s">
        <v>155</v>
      </c>
      <c r="E16" s="16">
        <v>20927</v>
      </c>
      <c r="F16" s="16"/>
      <c r="G16" s="16">
        <v>25481</v>
      </c>
    </row>
    <row r="17" spans="1:7" ht="12.75">
      <c r="A17" s="3" t="s">
        <v>186</v>
      </c>
      <c r="E17" s="16">
        <v>6092</v>
      </c>
      <c r="F17" s="16"/>
      <c r="G17" s="16">
        <v>5623</v>
      </c>
    </row>
    <row r="18" spans="1:7" ht="12.75">
      <c r="A18" s="18"/>
      <c r="E18" s="21">
        <f>SUM(E16:E17)</f>
        <v>27019</v>
      </c>
      <c r="F18" s="16"/>
      <c r="G18" s="22">
        <f>SUM(G16:G17)</f>
        <v>31104</v>
      </c>
    </row>
    <row r="19" spans="1:7" ht="12.75">
      <c r="A19" s="1" t="s">
        <v>156</v>
      </c>
      <c r="E19" s="16"/>
      <c r="F19" s="16"/>
      <c r="G19" s="17"/>
    </row>
    <row r="20" spans="1:7" ht="12.75">
      <c r="A20" s="3" t="s">
        <v>113</v>
      </c>
      <c r="E20" s="16">
        <v>4</v>
      </c>
      <c r="F20" s="16"/>
      <c r="G20" s="16">
        <v>4</v>
      </c>
    </row>
    <row r="21" spans="1:7" ht="12.75">
      <c r="A21" s="3" t="s">
        <v>23</v>
      </c>
      <c r="E21" s="16">
        <v>13889</v>
      </c>
      <c r="F21" s="16"/>
      <c r="G21" s="16">
        <v>17500</v>
      </c>
    </row>
    <row r="22" spans="1:7" ht="12.75">
      <c r="A22" s="3" t="s">
        <v>114</v>
      </c>
      <c r="E22" s="16">
        <v>4927</v>
      </c>
      <c r="F22" s="16"/>
      <c r="G22" s="16">
        <v>4896</v>
      </c>
    </row>
    <row r="23" spans="1:7" ht="12.75">
      <c r="A23" s="3" t="s">
        <v>115</v>
      </c>
      <c r="D23" s="7"/>
      <c r="E23" s="19">
        <v>12180</v>
      </c>
      <c r="F23" s="20"/>
      <c r="G23" s="19">
        <v>13224</v>
      </c>
    </row>
    <row r="24" spans="1:7" ht="12.75">
      <c r="A24" s="3" t="s">
        <v>169</v>
      </c>
      <c r="D24" s="7"/>
      <c r="E24" s="19">
        <v>27</v>
      </c>
      <c r="F24" s="20"/>
      <c r="G24" s="17">
        <v>21</v>
      </c>
    </row>
    <row r="25" spans="1:7" ht="12.75">
      <c r="A25" s="3" t="s">
        <v>25</v>
      </c>
      <c r="E25" s="16">
        <v>4228</v>
      </c>
      <c r="F25" s="16"/>
      <c r="G25" s="16">
        <v>3463</v>
      </c>
    </row>
    <row r="26" spans="5:7" ht="12.75">
      <c r="E26" s="21">
        <f>SUM(E20:E25)</f>
        <v>35255</v>
      </c>
      <c r="F26" s="16"/>
      <c r="G26" s="22">
        <f>SUM(G20:G25)</f>
        <v>39108</v>
      </c>
    </row>
    <row r="27" spans="1:7" s="58" customFormat="1" ht="17.25" customHeight="1" thickBot="1">
      <c r="A27" s="57" t="s">
        <v>157</v>
      </c>
      <c r="E27" s="59">
        <f>E18+E26</f>
        <v>62274</v>
      </c>
      <c r="F27" s="60"/>
      <c r="G27" s="61">
        <f>G18+G26</f>
        <v>70212</v>
      </c>
    </row>
    <row r="28" spans="5:7" ht="12.75">
      <c r="E28" s="16"/>
      <c r="F28" s="16"/>
      <c r="G28" s="16"/>
    </row>
    <row r="29" spans="1:7" ht="12.75">
      <c r="A29" s="1" t="s">
        <v>158</v>
      </c>
      <c r="E29" s="16"/>
      <c r="F29" s="16"/>
      <c r="G29" s="16"/>
    </row>
    <row r="30" spans="1:7" ht="12.75">
      <c r="A30" s="1" t="s">
        <v>159</v>
      </c>
      <c r="E30" s="16"/>
      <c r="F30" s="16"/>
      <c r="G30" s="16"/>
    </row>
    <row r="31" spans="1:7" ht="12.75">
      <c r="A31" s="3" t="s">
        <v>27</v>
      </c>
      <c r="E31" s="16">
        <f>StmtEquity!C27</f>
        <v>29851</v>
      </c>
      <c r="F31" s="16"/>
      <c r="G31" s="16">
        <f>StmtEquity!C17</f>
        <v>29843</v>
      </c>
    </row>
    <row r="32" spans="1:7" ht="12.75">
      <c r="A32" s="3" t="s">
        <v>118</v>
      </c>
      <c r="E32" s="16">
        <f>StmtEquity!E27</f>
        <v>5172</v>
      </c>
      <c r="F32" s="16"/>
      <c r="G32" s="16">
        <f>StmtEquity!E17</f>
        <v>5161</v>
      </c>
    </row>
    <row r="33" spans="1:7" ht="12.75">
      <c r="A33" s="3" t="s">
        <v>119</v>
      </c>
      <c r="E33" s="16">
        <f>StmtEquity!G27</f>
        <v>207</v>
      </c>
      <c r="F33" s="16"/>
      <c r="G33" s="16">
        <f>StmtEquity!G17</f>
        <v>195</v>
      </c>
    </row>
    <row r="34" spans="1:7" ht="12.75">
      <c r="A34" s="3" t="s">
        <v>28</v>
      </c>
      <c r="E34" s="16">
        <f>StmtEquity!I27</f>
        <v>25130</v>
      </c>
      <c r="F34" s="16"/>
      <c r="G34" s="24">
        <f>StmtEquity!I17</f>
        <v>33177</v>
      </c>
    </row>
    <row r="35" spans="1:7" ht="12.75">
      <c r="A35" s="1" t="s">
        <v>160</v>
      </c>
      <c r="E35" s="21">
        <f>SUM(E31:E34)</f>
        <v>60360</v>
      </c>
      <c r="F35" s="16"/>
      <c r="G35" s="22">
        <f>SUM(G31:G34)</f>
        <v>68376</v>
      </c>
    </row>
    <row r="36" spans="5:7" ht="12.75">
      <c r="E36" s="16"/>
      <c r="F36" s="16"/>
      <c r="G36" s="16"/>
    </row>
    <row r="37" spans="1:7" ht="12.75" hidden="1">
      <c r="A37" s="1" t="s">
        <v>161</v>
      </c>
      <c r="E37" s="16"/>
      <c r="F37" s="16"/>
      <c r="G37" s="16"/>
    </row>
    <row r="38" spans="1:7" ht="12.75" hidden="1">
      <c r="A38" s="3" t="s">
        <v>116</v>
      </c>
      <c r="E38" s="16">
        <v>0</v>
      </c>
      <c r="F38" s="16"/>
      <c r="G38" s="16">
        <v>0</v>
      </c>
    </row>
    <row r="39" spans="1:7" ht="12.75" hidden="1">
      <c r="A39" s="3" t="s">
        <v>193</v>
      </c>
      <c r="E39" s="16">
        <v>0</v>
      </c>
      <c r="F39" s="16"/>
      <c r="G39" s="16">
        <v>0</v>
      </c>
    </row>
    <row r="40" spans="5:9" ht="12.75" hidden="1">
      <c r="E40" s="21">
        <f>SUM(E38:E39)</f>
        <v>0</v>
      </c>
      <c r="F40" s="8"/>
      <c r="G40" s="22">
        <f>SUM(G38:G39)</f>
        <v>0</v>
      </c>
      <c r="I40" s="25"/>
    </row>
    <row r="41" spans="1:7" ht="12.75">
      <c r="A41" s="1" t="s">
        <v>162</v>
      </c>
      <c r="E41" s="16"/>
      <c r="F41" s="16"/>
      <c r="G41" s="16"/>
    </row>
    <row r="42" spans="1:7" ht="12.75">
      <c r="A42" s="3" t="s">
        <v>26</v>
      </c>
      <c r="E42" s="16">
        <v>812</v>
      </c>
      <c r="F42" s="16"/>
      <c r="G42" s="16">
        <v>912</v>
      </c>
    </row>
    <row r="43" spans="1:7" ht="12.75">
      <c r="A43" s="3" t="s">
        <v>125</v>
      </c>
      <c r="E43" s="16">
        <v>1073</v>
      </c>
      <c r="F43" s="16"/>
      <c r="G43" s="16">
        <v>822</v>
      </c>
    </row>
    <row r="44" spans="1:7" ht="12.75">
      <c r="A44" s="3" t="s">
        <v>116</v>
      </c>
      <c r="E44" s="23">
        <v>7</v>
      </c>
      <c r="F44" s="16"/>
      <c r="G44" s="23">
        <v>20</v>
      </c>
    </row>
    <row r="45" spans="1:7" ht="12.75">
      <c r="A45" s="3" t="s">
        <v>117</v>
      </c>
      <c r="E45" s="23">
        <v>22</v>
      </c>
      <c r="F45" s="16"/>
      <c r="G45" s="23">
        <v>82</v>
      </c>
    </row>
    <row r="46" spans="5:7" ht="12.75">
      <c r="E46" s="21">
        <f>SUM(E42:E45)</f>
        <v>1914</v>
      </c>
      <c r="F46" s="16"/>
      <c r="G46" s="22">
        <f>SUM(G42:G45)</f>
        <v>1836</v>
      </c>
    </row>
    <row r="47" spans="1:7" ht="12.75">
      <c r="A47" s="1" t="s">
        <v>163</v>
      </c>
      <c r="E47" s="21">
        <f>E40+E46</f>
        <v>1914</v>
      </c>
      <c r="F47" s="16"/>
      <c r="G47" s="22">
        <f>G40+G46</f>
        <v>1836</v>
      </c>
    </row>
    <row r="48" spans="1:7" s="58" customFormat="1" ht="17.25" customHeight="1" thickBot="1">
      <c r="A48" s="57" t="s">
        <v>164</v>
      </c>
      <c r="E48" s="59">
        <f>E47+E35</f>
        <v>62274</v>
      </c>
      <c r="F48" s="60"/>
      <c r="G48" s="61">
        <f>G47+G35</f>
        <v>70212</v>
      </c>
    </row>
    <row r="49" spans="5:7" ht="12.75">
      <c r="E49" s="16"/>
      <c r="F49" s="16"/>
      <c r="G49" s="17"/>
    </row>
    <row r="50" spans="1:7" ht="13.5" thickBot="1">
      <c r="A50" s="3" t="s">
        <v>165</v>
      </c>
      <c r="E50" s="52">
        <f>E35/298509*100</f>
        <v>20.2204958644463</v>
      </c>
      <c r="F50" s="8"/>
      <c r="G50" s="63">
        <f>G35/298430*100</f>
        <v>22.911905639513453</v>
      </c>
    </row>
    <row r="51" spans="5:7" ht="12.75">
      <c r="E51" s="8"/>
      <c r="F51" s="8"/>
      <c r="G51" s="8"/>
    </row>
    <row r="52" spans="1:7" ht="12.75">
      <c r="A52" s="1" t="s">
        <v>22</v>
      </c>
      <c r="E52" s="8"/>
      <c r="F52" s="8"/>
      <c r="G52" s="8"/>
    </row>
    <row r="53" spans="1:7" ht="12.75">
      <c r="A53" s="108" t="s">
        <v>257</v>
      </c>
      <c r="B53" s="108"/>
      <c r="C53" s="108"/>
      <c r="D53" s="108"/>
      <c r="E53" s="108"/>
      <c r="F53" s="108"/>
      <c r="G53" s="108"/>
    </row>
    <row r="54" spans="1:7" ht="12.75">
      <c r="A54" s="108"/>
      <c r="B54" s="108"/>
      <c r="C54" s="108"/>
      <c r="D54" s="108"/>
      <c r="E54" s="108"/>
      <c r="F54" s="108"/>
      <c r="G54" s="108"/>
    </row>
    <row r="55" spans="1:7" ht="12.75">
      <c r="A55" s="15"/>
      <c r="B55" s="15"/>
      <c r="C55" s="15"/>
      <c r="D55" s="15"/>
      <c r="E55" s="15"/>
      <c r="F55" s="15"/>
      <c r="G55" s="15"/>
    </row>
    <row r="56" spans="1:8" ht="27" customHeight="1">
      <c r="A56" s="108" t="s">
        <v>216</v>
      </c>
      <c r="B56" s="108"/>
      <c r="C56" s="108"/>
      <c r="D56" s="108"/>
      <c r="E56" s="108"/>
      <c r="F56" s="108"/>
      <c r="G56" s="108"/>
      <c r="H56" s="15"/>
    </row>
    <row r="57" spans="1:7" ht="12.75" customHeight="1">
      <c r="A57" s="15"/>
      <c r="B57" s="15"/>
      <c r="C57" s="15"/>
      <c r="D57" s="15"/>
      <c r="E57" s="15"/>
      <c r="F57" s="15"/>
      <c r="G57" s="15"/>
    </row>
    <row r="58" spans="1:8" ht="27" customHeight="1">
      <c r="A58" s="109" t="s">
        <v>217</v>
      </c>
      <c r="B58" s="109"/>
      <c r="C58" s="109"/>
      <c r="D58" s="109"/>
      <c r="E58" s="109"/>
      <c r="F58" s="109"/>
      <c r="G58" s="109"/>
      <c r="H58" s="47"/>
    </row>
    <row r="59" spans="1:8" ht="12.75">
      <c r="A59" s="15"/>
      <c r="B59" s="15"/>
      <c r="C59" s="15"/>
      <c r="D59" s="15"/>
      <c r="E59" s="15"/>
      <c r="F59" s="15"/>
      <c r="G59" s="15"/>
      <c r="H59" s="15"/>
    </row>
    <row r="60" spans="1:8" ht="12.75">
      <c r="A60" s="15"/>
      <c r="B60" s="15"/>
      <c r="C60" s="15"/>
      <c r="D60" s="15"/>
      <c r="E60" s="15"/>
      <c r="F60" s="15"/>
      <c r="G60" s="15"/>
      <c r="H60" s="15"/>
    </row>
    <row r="62" ht="12.75">
      <c r="E62" s="3" t="s">
        <v>149</v>
      </c>
    </row>
  </sheetData>
  <sheetProtection/>
  <mergeCells count="3">
    <mergeCell ref="A53:G54"/>
    <mergeCell ref="A56:G56"/>
    <mergeCell ref="A58:G58"/>
  </mergeCells>
  <printOptions/>
  <pageMargins left="0.75" right="0.75" top="1" bottom="0.74" header="0.5" footer="0.5"/>
  <pageSetup firstPageNumber="2" useFirstPageNumber="1" fitToHeight="1" fitToWidth="1" horizontalDpi="600" verticalDpi="600" orientation="portrait" paperSize="9" scale="94" r:id="rId2"/>
  <headerFooter alignWithMargins="0">
    <oddFooter>&amp;R&amp;"Times New Roman,Regular"- &amp;P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5:K56"/>
  <sheetViews>
    <sheetView view="pageBreakPreview" zoomScale="60" zoomScalePageLayoutView="0" workbookViewId="0" topLeftCell="A22">
      <selection activeCell="M48" sqref="M48"/>
    </sheetView>
  </sheetViews>
  <sheetFormatPr defaultColWidth="9.140625" defaultRowHeight="12.75"/>
  <cols>
    <col min="1" max="1" width="3.8515625" style="3" customWidth="1"/>
    <col min="2" max="2" width="24.00390625" style="3" customWidth="1"/>
    <col min="3" max="3" width="9.8515625" style="3" customWidth="1"/>
    <col min="4" max="4" width="2.7109375" style="3" customWidth="1"/>
    <col min="5" max="5" width="9.8515625" style="3" customWidth="1"/>
    <col min="6" max="6" width="2.7109375" style="3" customWidth="1"/>
    <col min="7" max="7" width="9.8515625" style="3" customWidth="1"/>
    <col min="8" max="8" width="2.7109375" style="3" customWidth="1"/>
    <col min="9" max="9" width="9.8515625" style="3" customWidth="1"/>
    <col min="10" max="10" width="2.7109375" style="3" customWidth="1"/>
    <col min="11" max="11" width="9.8515625" style="3" customWidth="1"/>
    <col min="12" max="16384" width="9.140625" style="3" customWidth="1"/>
  </cols>
  <sheetData>
    <row r="5" spans="1:5" ht="15.75">
      <c r="A5" s="1"/>
      <c r="B5" s="2" t="s">
        <v>112</v>
      </c>
      <c r="E5" s="1"/>
    </row>
    <row r="7" spans="1:5" ht="12.75">
      <c r="A7" s="1" t="s">
        <v>38</v>
      </c>
      <c r="E7" s="1"/>
    </row>
    <row r="8" spans="1:5" ht="12.75">
      <c r="A8" s="1" t="s">
        <v>236</v>
      </c>
      <c r="E8" s="1"/>
    </row>
    <row r="9" spans="1:5" ht="12.75">
      <c r="A9" s="3" t="s">
        <v>0</v>
      </c>
      <c r="E9" s="1"/>
    </row>
    <row r="10" ht="12.75">
      <c r="E10" s="1"/>
    </row>
    <row r="11" spans="3:9" ht="12.75">
      <c r="C11" s="107" t="s">
        <v>166</v>
      </c>
      <c r="D11" s="107"/>
      <c r="E11" s="107"/>
      <c r="F11" s="107"/>
      <c r="G11" s="107"/>
      <c r="H11" s="107"/>
      <c r="I11" s="107"/>
    </row>
    <row r="12" spans="5:9" ht="12.75">
      <c r="E12" s="110" t="s">
        <v>32</v>
      </c>
      <c r="F12" s="110"/>
      <c r="G12" s="110"/>
      <c r="I12" s="27" t="s">
        <v>31</v>
      </c>
    </row>
    <row r="13" spans="1:11" ht="12.75">
      <c r="A13" s="1"/>
      <c r="C13" s="6" t="s">
        <v>33</v>
      </c>
      <c r="E13" s="6" t="s">
        <v>33</v>
      </c>
      <c r="G13" s="26" t="s">
        <v>121</v>
      </c>
      <c r="I13" s="6" t="s">
        <v>30</v>
      </c>
      <c r="K13" s="6" t="s">
        <v>29</v>
      </c>
    </row>
    <row r="14" spans="3:11" ht="12.75">
      <c r="C14" s="6" t="s">
        <v>34</v>
      </c>
      <c r="E14" s="6" t="s">
        <v>120</v>
      </c>
      <c r="F14" s="5"/>
      <c r="G14" s="6" t="s">
        <v>122</v>
      </c>
      <c r="H14" s="5"/>
      <c r="I14" s="6" t="s">
        <v>189</v>
      </c>
      <c r="J14" s="7"/>
      <c r="K14" s="6" t="s">
        <v>167</v>
      </c>
    </row>
    <row r="15" spans="3:11" ht="12.75">
      <c r="C15" s="7" t="s">
        <v>12</v>
      </c>
      <c r="E15" s="7" t="s">
        <v>12</v>
      </c>
      <c r="G15" s="7" t="s">
        <v>12</v>
      </c>
      <c r="I15" s="7" t="s">
        <v>12</v>
      </c>
      <c r="J15" s="7"/>
      <c r="K15" s="7" t="s">
        <v>12</v>
      </c>
    </row>
    <row r="17" spans="1:11" ht="12.75">
      <c r="A17" s="1" t="s">
        <v>218</v>
      </c>
      <c r="C17" s="28">
        <v>29843</v>
      </c>
      <c r="D17" s="50"/>
      <c r="E17" s="78">
        <v>5161</v>
      </c>
      <c r="F17" s="50"/>
      <c r="G17" s="50">
        <v>195</v>
      </c>
      <c r="H17" s="50"/>
      <c r="I17" s="78">
        <v>33177</v>
      </c>
      <c r="J17" s="50"/>
      <c r="K17" s="50">
        <f>SUM(C17:I17)</f>
        <v>68376</v>
      </c>
    </row>
    <row r="18" spans="1:11" ht="12.75">
      <c r="A18" s="1"/>
      <c r="I18" s="16"/>
      <c r="J18" s="16"/>
      <c r="K18" s="17"/>
    </row>
    <row r="19" spans="1:11" ht="12.75">
      <c r="A19" s="3" t="s">
        <v>185</v>
      </c>
      <c r="I19" s="16"/>
      <c r="J19" s="16"/>
      <c r="K19" s="17"/>
    </row>
    <row r="20" spans="1:11" ht="15">
      <c r="A20" s="1"/>
      <c r="B20" s="3" t="s">
        <v>196</v>
      </c>
      <c r="C20" s="3">
        <v>8</v>
      </c>
      <c r="E20" s="3">
        <v>11</v>
      </c>
      <c r="G20" s="16">
        <v>0</v>
      </c>
      <c r="I20" s="16">
        <v>0</v>
      </c>
      <c r="J20" s="16"/>
      <c r="K20" s="17">
        <f>SUM(C20:I20)</f>
        <v>19</v>
      </c>
    </row>
    <row r="21" spans="1:11" ht="12.75">
      <c r="A21" s="1"/>
      <c r="I21" s="16"/>
      <c r="J21" s="16"/>
      <c r="K21" s="17"/>
    </row>
    <row r="22" spans="1:11" ht="12.75">
      <c r="A22" s="3" t="s">
        <v>173</v>
      </c>
      <c r="C22" s="8"/>
      <c r="E22" s="25"/>
      <c r="G22" s="11"/>
      <c r="I22" s="16"/>
      <c r="J22" s="16"/>
      <c r="K22" s="17"/>
    </row>
    <row r="23" spans="2:11" ht="12.75">
      <c r="B23" s="3" t="s">
        <v>174</v>
      </c>
      <c r="C23" s="8">
        <v>0</v>
      </c>
      <c r="E23" s="25">
        <v>0</v>
      </c>
      <c r="G23" s="8">
        <v>12</v>
      </c>
      <c r="I23" s="16">
        <v>0</v>
      </c>
      <c r="J23" s="16"/>
      <c r="K23" s="17">
        <f>SUM(C23:I23)</f>
        <v>12</v>
      </c>
    </row>
    <row r="24" spans="9:11" ht="12.75">
      <c r="I24" s="16"/>
      <c r="J24" s="16"/>
      <c r="K24" s="17"/>
    </row>
    <row r="25" spans="1:11" ht="12.75">
      <c r="A25" s="3" t="s">
        <v>229</v>
      </c>
      <c r="C25" s="8">
        <v>0</v>
      </c>
      <c r="D25" s="8"/>
      <c r="E25" s="8">
        <v>0</v>
      </c>
      <c r="F25" s="8"/>
      <c r="G25" s="8">
        <v>0</v>
      </c>
      <c r="H25" s="8"/>
      <c r="I25" s="16">
        <f>'IS'!G37</f>
        <v>-8047</v>
      </c>
      <c r="J25" s="16"/>
      <c r="K25" s="17">
        <f>SUM(C25:I25)</f>
        <v>-8047</v>
      </c>
    </row>
    <row r="26" spans="3:11" ht="12.75">
      <c r="C26" s="8"/>
      <c r="D26" s="8"/>
      <c r="E26" s="8"/>
      <c r="F26" s="8"/>
      <c r="G26" s="8"/>
      <c r="H26" s="8"/>
      <c r="I26" s="16"/>
      <c r="J26" s="16"/>
      <c r="K26" s="17"/>
    </row>
    <row r="27" spans="1:11" ht="13.5" thickBot="1">
      <c r="A27" s="1" t="s">
        <v>243</v>
      </c>
      <c r="C27" s="14">
        <f>SUM(C17:C26)</f>
        <v>29851</v>
      </c>
      <c r="D27" s="14"/>
      <c r="E27" s="14">
        <f>SUM(E17:E26)</f>
        <v>5172</v>
      </c>
      <c r="F27" s="14"/>
      <c r="G27" s="14">
        <f>SUM(G17:G26)</f>
        <v>207</v>
      </c>
      <c r="H27" s="14"/>
      <c r="I27" s="14">
        <f>SUM(I17:I26)</f>
        <v>25130</v>
      </c>
      <c r="J27" s="14"/>
      <c r="K27" s="14">
        <f>SUM(K17:K26)</f>
        <v>60360</v>
      </c>
    </row>
    <row r="28" spans="9:11" ht="12.75">
      <c r="I28" s="8"/>
      <c r="J28" s="8"/>
      <c r="K28" s="8"/>
    </row>
    <row r="29" spans="9:11" ht="12.75">
      <c r="I29" s="8"/>
      <c r="J29" s="8"/>
      <c r="K29" s="8"/>
    </row>
    <row r="30" spans="1:11" ht="12.75">
      <c r="A30" s="1" t="s">
        <v>194</v>
      </c>
      <c r="C30" s="28">
        <v>29811</v>
      </c>
      <c r="D30" s="50"/>
      <c r="E30" s="78">
        <v>5123</v>
      </c>
      <c r="F30" s="50"/>
      <c r="G30" s="50">
        <v>-11</v>
      </c>
      <c r="H30" s="50"/>
      <c r="I30" s="78">
        <v>35404</v>
      </c>
      <c r="J30" s="50"/>
      <c r="K30" s="50">
        <f>SUM(C30:I30)</f>
        <v>70327</v>
      </c>
    </row>
    <row r="31" spans="1:11" ht="12.75">
      <c r="A31" s="1"/>
      <c r="I31" s="16"/>
      <c r="J31" s="16"/>
      <c r="K31" s="17"/>
    </row>
    <row r="32" spans="1:11" ht="12.75">
      <c r="A32" s="3" t="s">
        <v>185</v>
      </c>
      <c r="C32" s="28"/>
      <c r="G32" s="11"/>
      <c r="I32" s="16"/>
      <c r="J32" s="16"/>
      <c r="K32" s="50"/>
    </row>
    <row r="33" spans="1:11" ht="15">
      <c r="A33" s="1"/>
      <c r="B33" s="3" t="s">
        <v>249</v>
      </c>
      <c r="C33" s="28">
        <v>19</v>
      </c>
      <c r="E33" s="50">
        <v>23</v>
      </c>
      <c r="G33" s="11">
        <v>0</v>
      </c>
      <c r="I33" s="16">
        <v>0</v>
      </c>
      <c r="J33" s="16"/>
      <c r="K33" s="50">
        <f>SUM(C33:I33)</f>
        <v>42</v>
      </c>
    </row>
    <row r="34" spans="1:11" ht="12.75">
      <c r="A34" s="1"/>
      <c r="I34" s="16"/>
      <c r="J34" s="16"/>
      <c r="K34" s="17"/>
    </row>
    <row r="35" spans="1:11" ht="12.75">
      <c r="A35" s="3" t="s">
        <v>173</v>
      </c>
      <c r="C35" s="8"/>
      <c r="E35" s="25"/>
      <c r="G35" s="11"/>
      <c r="I35" s="16"/>
      <c r="J35" s="16"/>
      <c r="K35" s="17"/>
    </row>
    <row r="36" spans="2:11" ht="12.75">
      <c r="B36" s="3" t="s">
        <v>174</v>
      </c>
      <c r="C36" s="8">
        <v>0</v>
      </c>
      <c r="E36" s="25">
        <v>0</v>
      </c>
      <c r="G36" s="8">
        <v>83</v>
      </c>
      <c r="I36" s="16">
        <v>0</v>
      </c>
      <c r="J36" s="16"/>
      <c r="K36" s="17">
        <f>SUM(C36:I36)</f>
        <v>83</v>
      </c>
    </row>
    <row r="37" spans="9:11" ht="12.75">
      <c r="I37" s="16"/>
      <c r="J37" s="16"/>
      <c r="K37" s="17"/>
    </row>
    <row r="38" spans="1:11" ht="12.75">
      <c r="A38" s="3" t="s">
        <v>35</v>
      </c>
      <c r="C38" s="8">
        <v>0</v>
      </c>
      <c r="D38" s="8"/>
      <c r="E38" s="8">
        <v>0</v>
      </c>
      <c r="F38" s="8"/>
      <c r="G38" s="8">
        <v>0</v>
      </c>
      <c r="H38" s="8"/>
      <c r="I38" s="16">
        <f>'IS'!H37</f>
        <v>4536</v>
      </c>
      <c r="J38" s="16"/>
      <c r="K38" s="17">
        <f>SUM(C38:I38)</f>
        <v>4536</v>
      </c>
    </row>
    <row r="39" spans="3:11" ht="12.75">
      <c r="C39" s="8"/>
      <c r="D39" s="8"/>
      <c r="E39" s="8"/>
      <c r="F39" s="8"/>
      <c r="G39" s="8"/>
      <c r="H39" s="8"/>
      <c r="I39" s="16"/>
      <c r="J39" s="16"/>
      <c r="K39" s="17"/>
    </row>
    <row r="40" spans="1:11" ht="12.75">
      <c r="A40" s="3" t="s">
        <v>197</v>
      </c>
      <c r="C40" s="8">
        <v>0</v>
      </c>
      <c r="D40" s="8"/>
      <c r="E40" s="8">
        <v>0</v>
      </c>
      <c r="F40" s="8"/>
      <c r="G40" s="8">
        <v>0</v>
      </c>
      <c r="H40" s="8"/>
      <c r="I40" s="16">
        <v>-2983</v>
      </c>
      <c r="J40" s="16"/>
      <c r="K40" s="17">
        <f>SUM(C40:I40)</f>
        <v>-2983</v>
      </c>
    </row>
    <row r="41" spans="3:11" ht="12.75">
      <c r="C41" s="8"/>
      <c r="D41" s="8"/>
      <c r="E41" s="8"/>
      <c r="F41" s="8"/>
      <c r="G41" s="8"/>
      <c r="H41" s="8"/>
      <c r="I41" s="16"/>
      <c r="J41" s="16"/>
      <c r="K41" s="17"/>
    </row>
    <row r="42" spans="1:11" ht="13.5" thickBot="1">
      <c r="A42" s="1" t="s">
        <v>244</v>
      </c>
      <c r="C42" s="14">
        <f>SUM(C30:C41)</f>
        <v>29830</v>
      </c>
      <c r="D42" s="14"/>
      <c r="E42" s="14">
        <f>SUM(E30:E41)</f>
        <v>5146</v>
      </c>
      <c r="F42" s="14"/>
      <c r="G42" s="14">
        <f>SUM(G30:G41)</f>
        <v>72</v>
      </c>
      <c r="H42" s="14"/>
      <c r="I42" s="14">
        <f>SUM(I30:I41)</f>
        <v>36957</v>
      </c>
      <c r="J42" s="14"/>
      <c r="K42" s="14">
        <f>SUM(K30:K41)</f>
        <v>72005</v>
      </c>
    </row>
    <row r="43" spans="1:11" ht="12.75">
      <c r="A43" s="1"/>
      <c r="I43" s="16"/>
      <c r="J43" s="16"/>
      <c r="K43" s="17"/>
    </row>
    <row r="44" spans="1:11" ht="12.75">
      <c r="A44" s="1"/>
      <c r="I44" s="16"/>
      <c r="J44" s="16"/>
      <c r="K44" s="17"/>
    </row>
    <row r="45" spans="9:11" ht="12.75">
      <c r="I45" s="8"/>
      <c r="J45" s="8"/>
      <c r="K45" s="8"/>
    </row>
    <row r="46" spans="1:11" ht="12.75">
      <c r="A46" s="71" t="s">
        <v>22</v>
      </c>
      <c r="I46" s="8"/>
      <c r="J46" s="8"/>
      <c r="K46" s="8"/>
    </row>
    <row r="47" spans="1:11" ht="27.75" customHeight="1">
      <c r="A47" s="3" t="s">
        <v>180</v>
      </c>
      <c r="B47" s="109" t="s">
        <v>258</v>
      </c>
      <c r="C47" s="109"/>
      <c r="D47" s="109"/>
      <c r="E47" s="109"/>
      <c r="F47" s="109"/>
      <c r="G47" s="109"/>
      <c r="H47" s="109"/>
      <c r="I47" s="109"/>
      <c r="J47" s="109"/>
      <c r="K47" s="109"/>
    </row>
    <row r="48" spans="1:11" ht="27.75" customHeight="1">
      <c r="A48" s="3" t="s">
        <v>250</v>
      </c>
      <c r="B48" s="109" t="s">
        <v>271</v>
      </c>
      <c r="C48" s="109"/>
      <c r="D48" s="109"/>
      <c r="E48" s="109"/>
      <c r="F48" s="109"/>
      <c r="G48" s="109"/>
      <c r="H48" s="109"/>
      <c r="I48" s="109"/>
      <c r="J48" s="109"/>
      <c r="K48" s="109"/>
    </row>
    <row r="50" spans="1:11" ht="12.75">
      <c r="A50" s="71"/>
      <c r="I50" s="8"/>
      <c r="J50" s="8"/>
      <c r="K50" s="8"/>
    </row>
    <row r="51" spans="1:11" ht="27" customHeight="1">
      <c r="A51" s="109" t="s">
        <v>219</v>
      </c>
      <c r="B51" s="109"/>
      <c r="C51" s="109"/>
      <c r="D51" s="109"/>
      <c r="E51" s="109"/>
      <c r="F51" s="109"/>
      <c r="G51" s="109"/>
      <c r="H51" s="109"/>
      <c r="I51" s="109"/>
      <c r="J51" s="109"/>
      <c r="K51" s="109"/>
    </row>
    <row r="52" spans="1:11" ht="12.75" customHeight="1">
      <c r="A52" s="71"/>
      <c r="I52" s="8"/>
      <c r="J52" s="8"/>
      <c r="K52" s="8"/>
    </row>
    <row r="53" spans="1:11" ht="15">
      <c r="A53" s="72"/>
      <c r="B53" s="15"/>
      <c r="C53" s="15"/>
      <c r="D53" s="15"/>
      <c r="E53" s="15"/>
      <c r="F53" s="15"/>
      <c r="G53" s="15"/>
      <c r="H53" s="15"/>
      <c r="I53" s="15"/>
      <c r="J53" s="15"/>
      <c r="K53" s="15"/>
    </row>
    <row r="54" spans="1:8" ht="12.75">
      <c r="A54" s="15"/>
      <c r="B54" s="15"/>
      <c r="C54" s="15"/>
      <c r="D54" s="15"/>
      <c r="E54" s="15"/>
      <c r="F54" s="15"/>
      <c r="G54" s="15"/>
      <c r="H54" s="15"/>
    </row>
    <row r="56" ht="12.75">
      <c r="A56" s="3" t="s">
        <v>175</v>
      </c>
    </row>
  </sheetData>
  <sheetProtection/>
  <mergeCells count="5">
    <mergeCell ref="E12:G12"/>
    <mergeCell ref="C11:I11"/>
    <mergeCell ref="A51:K51"/>
    <mergeCell ref="B48:K48"/>
    <mergeCell ref="B47:K47"/>
  </mergeCells>
  <printOptions/>
  <pageMargins left="0.75" right="0.26" top="0.71" bottom="0.3" header="0.5" footer="0.17"/>
  <pageSetup firstPageNumber="3" useFirstPageNumber="1" fitToHeight="1" fitToWidth="1" horizontalDpi="600" verticalDpi="600" orientation="portrait" paperSize="9" r:id="rId2"/>
  <headerFooter alignWithMargins="0">
    <oddFooter>&amp;R&amp;"Times New Roman,Regular"- &amp;P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5:K70"/>
  <sheetViews>
    <sheetView view="pageBreakPreview" zoomScale="60" zoomScalePageLayoutView="0" workbookViewId="0" topLeftCell="A28">
      <selection activeCell="J8" sqref="J8"/>
    </sheetView>
  </sheetViews>
  <sheetFormatPr defaultColWidth="9.140625" defaultRowHeight="12.75"/>
  <cols>
    <col min="1" max="1" width="3.8515625" style="3" customWidth="1"/>
    <col min="2" max="2" width="44.421875" style="3" customWidth="1"/>
    <col min="3" max="3" width="6.140625" style="3" customWidth="1"/>
    <col min="4" max="4" width="4.140625" style="3" customWidth="1"/>
    <col min="5" max="5" width="12.7109375" style="3" customWidth="1"/>
    <col min="6" max="6" width="3.28125" style="3" customWidth="1"/>
    <col min="7" max="7" width="12.7109375" style="3" customWidth="1"/>
    <col min="8" max="16384" width="9.140625" style="3" customWidth="1"/>
  </cols>
  <sheetData>
    <row r="5" spans="1:3" ht="15.75">
      <c r="A5" s="1"/>
      <c r="B5" s="2" t="s">
        <v>112</v>
      </c>
      <c r="C5" s="1"/>
    </row>
    <row r="7" spans="1:3" ht="12.75">
      <c r="A7" s="1" t="s">
        <v>39</v>
      </c>
      <c r="C7" s="1"/>
    </row>
    <row r="8" spans="1:3" ht="12.75">
      <c r="A8" s="1" t="s">
        <v>236</v>
      </c>
      <c r="C8" s="1"/>
    </row>
    <row r="9" spans="1:7" ht="12.75">
      <c r="A9" s="3" t="s">
        <v>0</v>
      </c>
      <c r="C9" s="1"/>
      <c r="G9" s="6"/>
    </row>
    <row r="10" spans="3:7" ht="12.75">
      <c r="C10" s="1"/>
      <c r="E10" s="6"/>
      <c r="G10" s="6"/>
    </row>
    <row r="11" spans="3:7" ht="12.75">
      <c r="C11" s="1"/>
      <c r="E11" s="6" t="s">
        <v>245</v>
      </c>
      <c r="G11" s="6" t="s">
        <v>245</v>
      </c>
    </row>
    <row r="12" spans="1:7" ht="12.75">
      <c r="A12" s="1"/>
      <c r="C12" s="1"/>
      <c r="E12" s="6" t="s">
        <v>179</v>
      </c>
      <c r="G12" s="6" t="s">
        <v>179</v>
      </c>
    </row>
    <row r="13" spans="4:7" ht="12.75">
      <c r="D13" s="5"/>
      <c r="E13" s="7" t="s">
        <v>238</v>
      </c>
      <c r="F13" s="7"/>
      <c r="G13" s="7" t="s">
        <v>239</v>
      </c>
    </row>
    <row r="14" spans="3:7" ht="12.75">
      <c r="C14" s="1"/>
      <c r="E14" s="7" t="s">
        <v>12</v>
      </c>
      <c r="F14" s="7"/>
      <c r="G14" s="7" t="s">
        <v>12</v>
      </c>
    </row>
    <row r="15" spans="1:7" ht="12.75">
      <c r="A15" s="29" t="s">
        <v>44</v>
      </c>
      <c r="B15" s="30"/>
      <c r="C15" s="30"/>
      <c r="D15" s="30"/>
      <c r="E15" s="16"/>
      <c r="F15" s="16"/>
      <c r="G15" s="17"/>
    </row>
    <row r="16" spans="1:7" ht="12.75">
      <c r="A16" s="30" t="s">
        <v>214</v>
      </c>
      <c r="B16" s="30"/>
      <c r="C16" s="30"/>
      <c r="D16" s="30"/>
      <c r="E16" s="23">
        <f>'IS'!G33</f>
        <v>-8047</v>
      </c>
      <c r="F16" s="16"/>
      <c r="G16" s="17">
        <f>'IS'!H33</f>
        <v>4536</v>
      </c>
    </row>
    <row r="17" spans="1:7" ht="12.75">
      <c r="A17" s="30" t="s">
        <v>40</v>
      </c>
      <c r="B17" s="30"/>
      <c r="C17" s="30"/>
      <c r="D17" s="30"/>
      <c r="E17" s="23"/>
      <c r="F17" s="23"/>
      <c r="G17" s="31"/>
    </row>
    <row r="18" spans="1:7" ht="12.75">
      <c r="A18" s="30"/>
      <c r="B18" s="30" t="s">
        <v>187</v>
      </c>
      <c r="C18" s="30"/>
      <c r="D18" s="30"/>
      <c r="E18" s="23">
        <v>428</v>
      </c>
      <c r="F18" s="23"/>
      <c r="G18" s="23">
        <v>346</v>
      </c>
    </row>
    <row r="19" spans="1:7" ht="12.75">
      <c r="A19" s="30"/>
      <c r="B19" s="30" t="s">
        <v>123</v>
      </c>
      <c r="C19" s="30"/>
      <c r="D19" s="30"/>
      <c r="E19" s="23">
        <v>4659</v>
      </c>
      <c r="F19" s="23"/>
      <c r="G19" s="23">
        <v>2362</v>
      </c>
    </row>
    <row r="20" spans="1:7" ht="12.75">
      <c r="A20" s="30"/>
      <c r="B20" s="30" t="s">
        <v>251</v>
      </c>
      <c r="C20" s="30"/>
      <c r="D20" s="30"/>
      <c r="E20" s="23">
        <v>4</v>
      </c>
      <c r="F20" s="23"/>
      <c r="G20" s="23">
        <v>0</v>
      </c>
    </row>
    <row r="21" spans="1:7" ht="12.75">
      <c r="A21" s="30"/>
      <c r="B21" s="30" t="s">
        <v>252</v>
      </c>
      <c r="C21" s="30"/>
      <c r="D21" s="30"/>
      <c r="E21" s="23">
        <v>8</v>
      </c>
      <c r="F21" s="23"/>
      <c r="G21" s="23">
        <v>0</v>
      </c>
    </row>
    <row r="22" spans="1:7" ht="12.75">
      <c r="A22" s="30"/>
      <c r="B22" s="30" t="s">
        <v>233</v>
      </c>
      <c r="C22" s="30"/>
      <c r="D22" s="30"/>
      <c r="E22" s="23">
        <v>5556</v>
      </c>
      <c r="F22" s="23"/>
      <c r="G22" s="23">
        <v>0</v>
      </c>
    </row>
    <row r="23" spans="1:7" ht="12.75">
      <c r="A23" s="30"/>
      <c r="B23" s="30" t="s">
        <v>259</v>
      </c>
      <c r="C23" s="30"/>
      <c r="D23" s="30"/>
      <c r="E23" s="23">
        <v>-41</v>
      </c>
      <c r="F23" s="23"/>
      <c r="G23" s="31">
        <v>-118</v>
      </c>
    </row>
    <row r="24" spans="1:7" ht="12.75">
      <c r="A24" s="30"/>
      <c r="B24" s="30" t="s">
        <v>41</v>
      </c>
      <c r="C24" s="30"/>
      <c r="D24" s="30"/>
      <c r="E24" s="31" t="s">
        <v>230</v>
      </c>
      <c r="F24" s="23"/>
      <c r="G24" s="31">
        <v>1</v>
      </c>
    </row>
    <row r="25" spans="1:7" ht="12.75">
      <c r="A25" s="29"/>
      <c r="B25" s="3" t="s">
        <v>45</v>
      </c>
      <c r="C25" s="30"/>
      <c r="D25" s="30"/>
      <c r="E25" s="23">
        <v>-139</v>
      </c>
      <c r="F25" s="23"/>
      <c r="G25" s="23">
        <v>-232</v>
      </c>
    </row>
    <row r="26" spans="1:7" ht="12.75">
      <c r="A26" s="29"/>
      <c r="B26" s="3" t="s">
        <v>181</v>
      </c>
      <c r="C26" s="30"/>
      <c r="D26" s="30"/>
      <c r="E26" s="12">
        <v>-20</v>
      </c>
      <c r="F26" s="23"/>
      <c r="G26" s="32">
        <v>-20</v>
      </c>
    </row>
    <row r="27" spans="1:7" ht="12.75">
      <c r="A27" s="30" t="s">
        <v>42</v>
      </c>
      <c r="B27" s="30"/>
      <c r="C27" s="30"/>
      <c r="D27" s="30"/>
      <c r="E27" s="23">
        <f>SUM(E16:E26)</f>
        <v>2408</v>
      </c>
      <c r="F27" s="23"/>
      <c r="G27" s="23">
        <f>SUM(G16:G26)</f>
        <v>6875</v>
      </c>
    </row>
    <row r="28" spans="1:7" ht="12.75">
      <c r="A28" s="30"/>
      <c r="B28" s="30"/>
      <c r="C28" s="30"/>
      <c r="D28" s="30"/>
      <c r="E28" s="23"/>
      <c r="F28" s="23"/>
      <c r="G28" s="23"/>
    </row>
    <row r="29" spans="1:7" ht="12.75">
      <c r="A29" s="30" t="s">
        <v>124</v>
      </c>
      <c r="B29" s="30"/>
      <c r="C29" s="30"/>
      <c r="D29" s="30"/>
      <c r="E29" s="23"/>
      <c r="F29" s="23"/>
      <c r="G29" s="23"/>
    </row>
    <row r="30" spans="1:7" ht="12.75">
      <c r="A30" s="30"/>
      <c r="B30" s="30" t="s">
        <v>23</v>
      </c>
      <c r="C30" s="30"/>
      <c r="D30" s="30"/>
      <c r="E30" s="23">
        <v>-1945</v>
      </c>
      <c r="F30" s="23"/>
      <c r="G30" s="23">
        <v>1653</v>
      </c>
    </row>
    <row r="31" spans="1:7" ht="12.75">
      <c r="A31" s="30"/>
      <c r="B31" s="30" t="s">
        <v>24</v>
      </c>
      <c r="C31" s="30"/>
      <c r="D31" s="30"/>
      <c r="E31" s="23">
        <v>-31</v>
      </c>
      <c r="F31" s="23"/>
      <c r="G31" s="23">
        <v>1202</v>
      </c>
    </row>
    <row r="32" spans="1:7" ht="12.75">
      <c r="A32" s="30"/>
      <c r="B32" s="30" t="s">
        <v>26</v>
      </c>
      <c r="C32" s="30"/>
      <c r="D32" s="30"/>
      <c r="E32" s="23">
        <v>-100</v>
      </c>
      <c r="F32" s="23"/>
      <c r="G32" s="23">
        <v>-257</v>
      </c>
    </row>
    <row r="33" spans="1:7" ht="12.75">
      <c r="A33" s="30"/>
      <c r="B33" s="30" t="s">
        <v>125</v>
      </c>
      <c r="C33" s="30"/>
      <c r="D33" s="30"/>
      <c r="E33" s="23">
        <f>252-1</f>
        <v>251</v>
      </c>
      <c r="F33" s="23"/>
      <c r="G33" s="23">
        <f>-296-1</f>
        <v>-297</v>
      </c>
    </row>
    <row r="34" spans="1:7" ht="12.75">
      <c r="A34" s="30"/>
      <c r="B34" s="30" t="s">
        <v>117</v>
      </c>
      <c r="C34" s="30"/>
      <c r="D34" s="33"/>
      <c r="E34" s="34">
        <v>-60</v>
      </c>
      <c r="F34" s="35"/>
      <c r="G34" s="34">
        <v>56</v>
      </c>
    </row>
    <row r="35" spans="1:7" ht="12.75">
      <c r="A35" s="30" t="s">
        <v>260</v>
      </c>
      <c r="B35" s="30"/>
      <c r="C35" s="30"/>
      <c r="D35" s="30"/>
      <c r="E35" s="23">
        <f>SUM(E27:E34)</f>
        <v>523</v>
      </c>
      <c r="F35" s="23"/>
      <c r="G35" s="23">
        <f>SUM(G27:G34)</f>
        <v>9232</v>
      </c>
    </row>
    <row r="36" spans="1:7" ht="12.75">
      <c r="A36" s="30" t="s">
        <v>47</v>
      </c>
      <c r="B36" s="30"/>
      <c r="C36" s="30"/>
      <c r="D36" s="30"/>
      <c r="E36" s="23">
        <f>-E25</f>
        <v>139</v>
      </c>
      <c r="F36" s="23"/>
      <c r="G36" s="31">
        <f>-G25</f>
        <v>232</v>
      </c>
    </row>
    <row r="37" spans="1:7" ht="12.75">
      <c r="A37" s="30" t="s">
        <v>43</v>
      </c>
      <c r="B37" s="30"/>
      <c r="C37" s="30"/>
      <c r="D37" s="30"/>
      <c r="E37" s="31" t="s">
        <v>261</v>
      </c>
      <c r="F37" s="23"/>
      <c r="G37" s="31">
        <f>-G24</f>
        <v>-1</v>
      </c>
    </row>
    <row r="38" spans="1:7" ht="12.75">
      <c r="A38" s="30" t="s">
        <v>208</v>
      </c>
      <c r="B38" s="30"/>
      <c r="C38" s="30"/>
      <c r="D38" s="30"/>
      <c r="E38" s="23">
        <v>-6</v>
      </c>
      <c r="F38" s="23"/>
      <c r="G38" s="31">
        <v>0</v>
      </c>
    </row>
    <row r="39" spans="1:7" ht="12.75">
      <c r="A39" s="30" t="s">
        <v>262</v>
      </c>
      <c r="B39" s="30"/>
      <c r="C39" s="30"/>
      <c r="D39" s="30"/>
      <c r="E39" s="36">
        <f>SUM(E35:E38)</f>
        <v>656</v>
      </c>
      <c r="F39" s="23"/>
      <c r="G39" s="36">
        <f>SUM(G35:G38)</f>
        <v>9463</v>
      </c>
    </row>
    <row r="40" spans="1:7" ht="12.75">
      <c r="A40" s="29"/>
      <c r="B40" s="30"/>
      <c r="C40" s="30"/>
      <c r="D40" s="30"/>
      <c r="E40" s="23"/>
      <c r="F40" s="23"/>
      <c r="G40" s="23"/>
    </row>
    <row r="41" spans="1:7" ht="12.75">
      <c r="A41" s="29" t="s">
        <v>150</v>
      </c>
      <c r="B41" s="30"/>
      <c r="C41" s="30"/>
      <c r="D41" s="30"/>
      <c r="E41" s="23"/>
      <c r="F41" s="23"/>
      <c r="G41" s="31"/>
    </row>
    <row r="42" spans="1:7" ht="12.75">
      <c r="A42" s="30" t="s">
        <v>188</v>
      </c>
      <c r="B42" s="30"/>
      <c r="C42" s="30"/>
      <c r="D42" s="30"/>
      <c r="E42" s="23">
        <v>-897</v>
      </c>
      <c r="F42" s="23"/>
      <c r="G42" s="31">
        <v>-1025</v>
      </c>
    </row>
    <row r="43" spans="1:7" ht="12.75">
      <c r="A43" s="30" t="s">
        <v>46</v>
      </c>
      <c r="B43" s="30"/>
      <c r="C43" s="30"/>
      <c r="D43" s="30"/>
      <c r="E43" s="23">
        <v>-103</v>
      </c>
      <c r="F43" s="23"/>
      <c r="G43" s="23">
        <v>-12562</v>
      </c>
    </row>
    <row r="44" spans="1:7" ht="12.75">
      <c r="A44" s="30" t="s">
        <v>220</v>
      </c>
      <c r="B44" s="30"/>
      <c r="C44" s="30"/>
      <c r="D44" s="30"/>
      <c r="E44" s="23">
        <v>1044</v>
      </c>
      <c r="F44" s="23"/>
      <c r="G44" s="23">
        <v>557</v>
      </c>
    </row>
    <row r="45" spans="1:7" ht="12.75">
      <c r="A45" s="30" t="s">
        <v>182</v>
      </c>
      <c r="B45" s="30"/>
      <c r="C45" s="30"/>
      <c r="D45" s="30"/>
      <c r="E45" s="23">
        <v>20</v>
      </c>
      <c r="F45" s="23"/>
      <c r="G45" s="23">
        <v>15</v>
      </c>
    </row>
    <row r="46" spans="1:7" ht="12.75">
      <c r="A46" s="30" t="s">
        <v>231</v>
      </c>
      <c r="B46" s="30"/>
      <c r="C46" s="30"/>
      <c r="D46" s="30"/>
      <c r="E46" s="36">
        <f>SUM(E42:E45)</f>
        <v>64</v>
      </c>
      <c r="F46" s="23"/>
      <c r="G46" s="36">
        <f>SUM(G42:G45)</f>
        <v>-13015</v>
      </c>
    </row>
    <row r="47" spans="1:7" ht="12.75">
      <c r="A47" s="30"/>
      <c r="B47" s="30"/>
      <c r="C47" s="30"/>
      <c r="D47" s="30"/>
      <c r="E47" s="23"/>
      <c r="F47" s="23"/>
      <c r="G47" s="31"/>
    </row>
    <row r="48" spans="1:7" ht="12.75">
      <c r="A48" s="29" t="s">
        <v>142</v>
      </c>
      <c r="B48" s="30"/>
      <c r="C48" s="30"/>
      <c r="D48" s="30"/>
      <c r="E48" s="23"/>
      <c r="F48" s="23"/>
      <c r="G48" s="23"/>
    </row>
    <row r="49" spans="1:7" ht="12.75">
      <c r="A49" s="30" t="s">
        <v>183</v>
      </c>
      <c r="B49" s="30"/>
      <c r="C49" s="30"/>
      <c r="D49" s="30"/>
      <c r="E49" s="23">
        <v>19</v>
      </c>
      <c r="F49" s="23"/>
      <c r="G49" s="23">
        <v>42</v>
      </c>
    </row>
    <row r="50" spans="1:7" ht="12.75">
      <c r="A50" s="30" t="s">
        <v>126</v>
      </c>
      <c r="B50" s="30"/>
      <c r="C50" s="30"/>
      <c r="D50" s="30"/>
      <c r="E50" s="23">
        <v>-13</v>
      </c>
      <c r="F50" s="23"/>
      <c r="G50" s="23">
        <v>-13</v>
      </c>
    </row>
    <row r="51" spans="1:7" ht="12.75">
      <c r="A51" s="30" t="s">
        <v>197</v>
      </c>
      <c r="B51" s="30"/>
      <c r="C51" s="30"/>
      <c r="D51" s="30"/>
      <c r="E51" s="23">
        <v>0</v>
      </c>
      <c r="F51" s="23"/>
      <c r="G51" s="23">
        <v>-2983</v>
      </c>
    </row>
    <row r="52" spans="1:7" ht="12.75">
      <c r="A52" s="30" t="s">
        <v>263</v>
      </c>
      <c r="B52" s="30"/>
      <c r="C52" s="30"/>
      <c r="D52" s="30"/>
      <c r="E52" s="36">
        <f>SUM(E49:E51)</f>
        <v>6</v>
      </c>
      <c r="F52" s="23"/>
      <c r="G52" s="38">
        <f>SUM(G49:G51)</f>
        <v>-2954</v>
      </c>
    </row>
    <row r="53" spans="1:7" ht="12.75">
      <c r="A53" s="30"/>
      <c r="B53" s="30"/>
      <c r="C53" s="30"/>
      <c r="D53" s="30"/>
      <c r="E53" s="23"/>
      <c r="F53" s="23"/>
      <c r="G53" s="23"/>
    </row>
    <row r="54" spans="1:7" ht="12.75">
      <c r="A54" s="29" t="s">
        <v>264</v>
      </c>
      <c r="B54" s="30"/>
      <c r="C54" s="30"/>
      <c r="D54" s="30"/>
      <c r="E54" s="23">
        <f>E39+E46+E52</f>
        <v>726</v>
      </c>
      <c r="F54" s="23"/>
      <c r="G54" s="23">
        <f>G39+G46+G52</f>
        <v>-6506</v>
      </c>
    </row>
    <row r="55" spans="1:7" ht="9" customHeight="1">
      <c r="A55" s="30"/>
      <c r="B55" s="30"/>
      <c r="C55" s="30"/>
      <c r="D55" s="30"/>
      <c r="E55" s="23"/>
      <c r="F55" s="23"/>
      <c r="G55" s="31"/>
    </row>
    <row r="56" spans="1:7" ht="12.75">
      <c r="A56" s="29" t="s">
        <v>127</v>
      </c>
      <c r="B56" s="30"/>
      <c r="C56" s="30"/>
      <c r="D56" s="30"/>
      <c r="E56" s="23">
        <v>39</v>
      </c>
      <c r="F56" s="23"/>
      <c r="G56" s="23">
        <v>3</v>
      </c>
    </row>
    <row r="57" spans="1:7" ht="9" customHeight="1">
      <c r="A57" s="30"/>
      <c r="B57" s="30"/>
      <c r="C57" s="30"/>
      <c r="D57" s="30"/>
      <c r="E57" s="23"/>
      <c r="F57" s="23"/>
      <c r="G57" s="31"/>
    </row>
    <row r="58" spans="1:7" ht="12.75">
      <c r="A58" s="29" t="s">
        <v>176</v>
      </c>
      <c r="B58" s="29"/>
      <c r="C58" s="30"/>
      <c r="D58" s="30"/>
      <c r="E58" s="31">
        <f>'BS'!G25</f>
        <v>3463</v>
      </c>
      <c r="F58" s="23"/>
      <c r="G58" s="31">
        <v>9423</v>
      </c>
    </row>
    <row r="59" spans="1:7" ht="9" customHeight="1">
      <c r="A59" s="30"/>
      <c r="B59" s="30"/>
      <c r="C59" s="30"/>
      <c r="D59" s="30"/>
      <c r="E59" s="12"/>
      <c r="F59" s="23"/>
      <c r="G59" s="32"/>
    </row>
    <row r="60" spans="1:9" ht="13.5" thickBot="1">
      <c r="A60" s="29" t="s">
        <v>178</v>
      </c>
      <c r="B60" s="29"/>
      <c r="C60" s="30"/>
      <c r="D60" s="30"/>
      <c r="E60" s="37">
        <f>SUM(E54:E59)</f>
        <v>4228</v>
      </c>
      <c r="F60" s="23"/>
      <c r="G60" s="37">
        <f>SUM(G54:G58)</f>
        <v>2920</v>
      </c>
      <c r="I60" s="62"/>
    </row>
    <row r="61" spans="1:11" ht="12.75" customHeight="1">
      <c r="A61" s="30"/>
      <c r="B61" s="30"/>
      <c r="C61" s="30"/>
      <c r="D61" s="30"/>
      <c r="E61" s="73"/>
      <c r="F61" s="16"/>
      <c r="G61" s="16"/>
      <c r="I61" s="25"/>
      <c r="J61" s="25"/>
      <c r="K61" s="25"/>
    </row>
    <row r="62" spans="1:7" ht="12.75">
      <c r="A62" s="1" t="s">
        <v>22</v>
      </c>
      <c r="E62" s="8"/>
      <c r="F62" s="8"/>
      <c r="G62" s="8"/>
    </row>
    <row r="63" spans="1:7" ht="12.75">
      <c r="A63" s="108" t="s">
        <v>246</v>
      </c>
      <c r="B63" s="108"/>
      <c r="C63" s="108"/>
      <c r="D63" s="108"/>
      <c r="E63" s="108"/>
      <c r="F63" s="108"/>
      <c r="G63" s="108"/>
    </row>
    <row r="64" spans="1:7" ht="27" customHeight="1">
      <c r="A64" s="108"/>
      <c r="B64" s="108"/>
      <c r="C64" s="108"/>
      <c r="D64" s="108"/>
      <c r="E64" s="108"/>
      <c r="F64" s="108"/>
      <c r="G64" s="108"/>
    </row>
    <row r="66" spans="1:2" ht="12.75">
      <c r="A66" s="3" t="s">
        <v>230</v>
      </c>
      <c r="B66" s="3" t="s">
        <v>235</v>
      </c>
    </row>
    <row r="70" ht="12.75">
      <c r="A70" s="3" t="s">
        <v>175</v>
      </c>
    </row>
  </sheetData>
  <sheetProtection/>
  <mergeCells count="1">
    <mergeCell ref="A63:G64"/>
  </mergeCells>
  <printOptions/>
  <pageMargins left="0.75" right="0.75" top="0.68" bottom="0.37" header="0.5" footer="0.17"/>
  <pageSetup firstPageNumber="4" useFirstPageNumber="1" fitToHeight="1" fitToWidth="1" horizontalDpi="600" verticalDpi="600" orientation="portrait" paperSize="9" scale="87" r:id="rId2"/>
  <headerFooter alignWithMargins="0">
    <oddFooter>&amp;R&amp;"Times New Roman,Regular"- &amp;P -</oddFooter>
  </headerFooter>
  <drawing r:id="rId1"/>
</worksheet>
</file>

<file path=xl/worksheets/sheet6.xml><?xml version="1.0" encoding="utf-8"?>
<worksheet xmlns="http://schemas.openxmlformats.org/spreadsheetml/2006/main" xmlns:r="http://schemas.openxmlformats.org/officeDocument/2006/relationships">
  <dimension ref="A5:J301"/>
  <sheetViews>
    <sheetView view="pageBreakPreview" zoomScale="60" zoomScalePageLayoutView="0" workbookViewId="0" topLeftCell="A1">
      <selection activeCell="H267" sqref="H267"/>
    </sheetView>
  </sheetViews>
  <sheetFormatPr defaultColWidth="9.140625" defaultRowHeight="12.75"/>
  <cols>
    <col min="1" max="1" width="3.8515625" style="3" customWidth="1"/>
    <col min="2" max="2" width="4.421875" style="3" customWidth="1"/>
    <col min="3" max="3" width="4.00390625" style="3" customWidth="1"/>
    <col min="4" max="4" width="22.421875" style="3" customWidth="1"/>
    <col min="5" max="5" width="12.421875" style="3" customWidth="1"/>
    <col min="6" max="6" width="13.7109375" style="3" bestFit="1" customWidth="1"/>
    <col min="7" max="7" width="3.28125" style="3" customWidth="1"/>
    <col min="8" max="8" width="12.421875" style="3" customWidth="1"/>
    <col min="9" max="9" width="17.140625" style="3" customWidth="1"/>
    <col min="10" max="16384" width="9.140625" style="3" customWidth="1"/>
  </cols>
  <sheetData>
    <row r="5" spans="1:5" ht="15.75">
      <c r="A5" s="1"/>
      <c r="B5" s="2" t="s">
        <v>112</v>
      </c>
      <c r="E5" s="1"/>
    </row>
    <row r="7" spans="1:5" ht="12.75">
      <c r="A7" s="1" t="s">
        <v>49</v>
      </c>
      <c r="E7" s="1"/>
    </row>
    <row r="8" spans="1:5" ht="12.75">
      <c r="A8" s="1" t="s">
        <v>236</v>
      </c>
      <c r="E8" s="1"/>
    </row>
    <row r="9" ht="12.75">
      <c r="E9" s="1"/>
    </row>
    <row r="10" ht="12.75">
      <c r="E10" s="1"/>
    </row>
    <row r="11" spans="1:9" ht="12.75">
      <c r="A11" s="29" t="s">
        <v>50</v>
      </c>
      <c r="B11" s="29" t="s">
        <v>51</v>
      </c>
      <c r="C11" s="29"/>
      <c r="D11" s="29"/>
      <c r="E11" s="29"/>
      <c r="F11" s="30"/>
      <c r="G11" s="30"/>
      <c r="H11" s="30"/>
      <c r="I11" s="30"/>
    </row>
    <row r="12" spans="1:9" ht="12.75">
      <c r="A12" s="30"/>
      <c r="B12" s="30"/>
      <c r="C12" s="30"/>
      <c r="D12" s="30"/>
      <c r="E12" s="29"/>
      <c r="F12" s="30"/>
      <c r="G12" s="39"/>
      <c r="H12" s="30"/>
      <c r="I12" s="39"/>
    </row>
    <row r="13" spans="1:9" ht="12.75">
      <c r="A13" s="29" t="s">
        <v>52</v>
      </c>
      <c r="B13" s="29" t="s">
        <v>53</v>
      </c>
      <c r="C13" s="29"/>
      <c r="D13" s="29"/>
      <c r="E13" s="29"/>
      <c r="F13" s="30"/>
      <c r="G13" s="39"/>
      <c r="H13" s="30"/>
      <c r="I13" s="39"/>
    </row>
    <row r="14" spans="1:9" ht="12.75">
      <c r="A14" s="29"/>
      <c r="B14" s="118" t="s">
        <v>265</v>
      </c>
      <c r="C14" s="118"/>
      <c r="D14" s="118"/>
      <c r="E14" s="118"/>
      <c r="F14" s="118"/>
      <c r="G14" s="118"/>
      <c r="H14" s="118"/>
      <c r="I14" s="118"/>
    </row>
    <row r="15" spans="1:9" ht="12.75">
      <c r="A15" s="29"/>
      <c r="B15" s="118"/>
      <c r="C15" s="118"/>
      <c r="D15" s="118"/>
      <c r="E15" s="118"/>
      <c r="F15" s="118"/>
      <c r="G15" s="118"/>
      <c r="H15" s="118"/>
      <c r="I15" s="118"/>
    </row>
    <row r="16" spans="1:9" ht="12.75">
      <c r="A16" s="30"/>
      <c r="B16" s="118"/>
      <c r="C16" s="118"/>
      <c r="D16" s="118"/>
      <c r="E16" s="118"/>
      <c r="F16" s="118"/>
      <c r="G16" s="118"/>
      <c r="H16" s="118"/>
      <c r="I16" s="118"/>
    </row>
    <row r="17" spans="1:9" ht="12.75">
      <c r="A17" s="30"/>
      <c r="B17" s="30"/>
      <c r="C17" s="30"/>
      <c r="D17" s="30"/>
      <c r="E17" s="29"/>
      <c r="F17" s="30"/>
      <c r="G17" s="33"/>
      <c r="H17" s="33"/>
      <c r="I17" s="33"/>
    </row>
    <row r="18" spans="1:9" ht="12.75">
      <c r="A18" s="29"/>
      <c r="B18" s="118" t="s">
        <v>54</v>
      </c>
      <c r="C18" s="118"/>
      <c r="D18" s="118"/>
      <c r="E18" s="118"/>
      <c r="F18" s="118"/>
      <c r="G18" s="118"/>
      <c r="H18" s="118"/>
      <c r="I18" s="118"/>
    </row>
    <row r="19" spans="1:9" ht="12.75">
      <c r="A19" s="30"/>
      <c r="B19" s="118"/>
      <c r="C19" s="118"/>
      <c r="D19" s="118"/>
      <c r="E19" s="118"/>
      <c r="F19" s="118"/>
      <c r="G19" s="118"/>
      <c r="H19" s="118"/>
      <c r="I19" s="118"/>
    </row>
    <row r="20" spans="1:9" ht="12.75">
      <c r="A20" s="30"/>
      <c r="B20" s="30"/>
      <c r="C20" s="30"/>
      <c r="D20" s="30"/>
      <c r="E20" s="30"/>
      <c r="F20" s="30"/>
      <c r="G20" s="16"/>
      <c r="H20" s="16"/>
      <c r="I20" s="17"/>
    </row>
    <row r="21" spans="1:9" ht="12.75">
      <c r="A21" s="30"/>
      <c r="B21" s="118" t="s">
        <v>266</v>
      </c>
      <c r="C21" s="118"/>
      <c r="D21" s="118"/>
      <c r="E21" s="118"/>
      <c r="F21" s="118"/>
      <c r="G21" s="118"/>
      <c r="H21" s="118"/>
      <c r="I21" s="118"/>
    </row>
    <row r="22" spans="1:9" ht="40.5" customHeight="1">
      <c r="A22" s="29"/>
      <c r="B22" s="118"/>
      <c r="C22" s="118"/>
      <c r="D22" s="118"/>
      <c r="E22" s="118"/>
      <c r="F22" s="118"/>
      <c r="G22" s="118"/>
      <c r="H22" s="118"/>
      <c r="I22" s="118"/>
    </row>
    <row r="23" spans="1:9" ht="12.75">
      <c r="A23" s="29"/>
      <c r="B23" s="55"/>
      <c r="C23" s="55"/>
      <c r="D23" s="55"/>
      <c r="E23" s="55"/>
      <c r="F23" s="55"/>
      <c r="G23" s="55"/>
      <c r="H23" s="55"/>
      <c r="I23" s="55"/>
    </row>
    <row r="24" spans="1:9" ht="12.75">
      <c r="A24" s="29"/>
      <c r="B24" s="30" t="s">
        <v>223</v>
      </c>
      <c r="C24" s="55"/>
      <c r="D24" s="55" t="s">
        <v>226</v>
      </c>
      <c r="E24" s="55"/>
      <c r="F24" s="55"/>
      <c r="G24" s="55"/>
      <c r="H24" s="55"/>
      <c r="I24" s="55"/>
    </row>
    <row r="25" spans="1:9" ht="12.75">
      <c r="A25" s="29"/>
      <c r="B25" s="55"/>
      <c r="C25" s="55"/>
      <c r="D25" s="55"/>
      <c r="E25" s="55"/>
      <c r="F25" s="55"/>
      <c r="G25" s="55"/>
      <c r="H25" s="55"/>
      <c r="I25" s="55"/>
    </row>
    <row r="26" spans="1:9" ht="12.75">
      <c r="A26" s="29"/>
      <c r="B26" s="30" t="s">
        <v>224</v>
      </c>
      <c r="C26" s="55"/>
      <c r="D26" s="55"/>
      <c r="E26" s="55"/>
      <c r="F26" s="55"/>
      <c r="G26" s="55"/>
      <c r="H26" s="55"/>
      <c r="I26" s="55"/>
    </row>
    <row r="27" spans="1:9" ht="12.75">
      <c r="A27" s="29"/>
      <c r="B27" s="55"/>
      <c r="C27" s="55"/>
      <c r="D27" s="55"/>
      <c r="E27" s="55"/>
      <c r="F27" s="55"/>
      <c r="G27" s="55"/>
      <c r="H27" s="55"/>
      <c r="I27" s="55"/>
    </row>
    <row r="28" spans="1:9" ht="40.5" customHeight="1">
      <c r="A28" s="29"/>
      <c r="B28" s="120" t="s">
        <v>225</v>
      </c>
      <c r="C28" s="120"/>
      <c r="D28" s="120"/>
      <c r="E28" s="120"/>
      <c r="F28" s="120"/>
      <c r="G28" s="120"/>
      <c r="H28" s="120"/>
      <c r="I28" s="120"/>
    </row>
    <row r="29" spans="1:9" ht="12.75">
      <c r="A29" s="29"/>
      <c r="B29" s="96"/>
      <c r="C29" s="96"/>
      <c r="D29" s="96"/>
      <c r="E29" s="96"/>
      <c r="F29" s="96"/>
      <c r="G29" s="96"/>
      <c r="H29" s="96"/>
      <c r="I29" s="96"/>
    </row>
    <row r="30" spans="1:9" ht="12.75">
      <c r="A30" s="30"/>
      <c r="B30" s="118" t="s">
        <v>221</v>
      </c>
      <c r="C30" s="118"/>
      <c r="D30" s="118"/>
      <c r="E30" s="118"/>
      <c r="F30" s="118"/>
      <c r="G30" s="118"/>
      <c r="H30" s="118"/>
      <c r="I30" s="118"/>
    </row>
    <row r="31" spans="1:9" ht="12.75">
      <c r="A31" s="30"/>
      <c r="B31" s="118"/>
      <c r="C31" s="118"/>
      <c r="D31" s="118"/>
      <c r="E31" s="118"/>
      <c r="F31" s="118"/>
      <c r="G31" s="118"/>
      <c r="H31" s="118"/>
      <c r="I31" s="118"/>
    </row>
    <row r="32" spans="1:9" ht="12.75">
      <c r="A32" s="30"/>
      <c r="B32" s="30"/>
      <c r="C32" s="30"/>
      <c r="D32" s="30"/>
      <c r="E32" s="30"/>
      <c r="F32" s="30"/>
      <c r="G32" s="16"/>
      <c r="H32" s="16"/>
      <c r="I32" s="17"/>
    </row>
    <row r="33" spans="1:9" ht="12.75">
      <c r="A33" s="29" t="s">
        <v>55</v>
      </c>
      <c r="B33" s="29" t="s">
        <v>56</v>
      </c>
      <c r="C33" s="29"/>
      <c r="D33" s="29"/>
      <c r="E33" s="30"/>
      <c r="F33" s="30"/>
      <c r="G33" s="16"/>
      <c r="H33" s="16"/>
      <c r="I33" s="17"/>
    </row>
    <row r="34" spans="1:9" ht="12.75">
      <c r="A34" s="30"/>
      <c r="B34" s="30" t="s">
        <v>222</v>
      </c>
      <c r="C34" s="30"/>
      <c r="D34" s="30"/>
      <c r="E34" s="30"/>
      <c r="F34" s="30"/>
      <c r="G34" s="16"/>
      <c r="H34" s="16"/>
      <c r="I34" s="16"/>
    </row>
    <row r="35" spans="1:9" ht="12.75">
      <c r="A35" s="29"/>
      <c r="B35" s="30"/>
      <c r="C35" s="30"/>
      <c r="D35" s="30"/>
      <c r="E35" s="30"/>
      <c r="F35" s="30"/>
      <c r="G35" s="16"/>
      <c r="H35" s="16"/>
      <c r="I35" s="16"/>
    </row>
    <row r="36" spans="1:9" ht="12.75">
      <c r="A36" s="29" t="s">
        <v>57</v>
      </c>
      <c r="B36" s="29" t="s">
        <v>58</v>
      </c>
      <c r="C36" s="29"/>
      <c r="D36" s="29"/>
      <c r="E36" s="30"/>
      <c r="F36" s="30"/>
      <c r="G36" s="16"/>
      <c r="H36" s="16"/>
      <c r="I36" s="17"/>
    </row>
    <row r="37" spans="1:9" ht="12.75">
      <c r="A37" s="30"/>
      <c r="B37" s="118" t="s">
        <v>59</v>
      </c>
      <c r="C37" s="118"/>
      <c r="D37" s="118"/>
      <c r="E37" s="118"/>
      <c r="F37" s="118"/>
      <c r="G37" s="118"/>
      <c r="H37" s="118"/>
      <c r="I37" s="118"/>
    </row>
    <row r="38" spans="1:9" ht="12.75">
      <c r="A38" s="30"/>
      <c r="B38" s="30"/>
      <c r="C38" s="30"/>
      <c r="D38" s="30"/>
      <c r="E38" s="30"/>
      <c r="F38" s="30"/>
      <c r="G38" s="16"/>
      <c r="H38" s="16"/>
      <c r="I38" s="17"/>
    </row>
    <row r="39" spans="1:9" ht="12.75">
      <c r="A39" s="29" t="s">
        <v>60</v>
      </c>
      <c r="B39" s="29" t="s">
        <v>61</v>
      </c>
      <c r="C39" s="29"/>
      <c r="D39" s="29"/>
      <c r="E39" s="30"/>
      <c r="F39" s="30"/>
      <c r="G39" s="16"/>
      <c r="H39" s="16"/>
      <c r="I39" s="17"/>
    </row>
    <row r="40" spans="1:9" ht="27" customHeight="1">
      <c r="A40" s="30"/>
      <c r="B40" s="118" t="s">
        <v>143</v>
      </c>
      <c r="C40" s="118"/>
      <c r="D40" s="118"/>
      <c r="E40" s="118"/>
      <c r="F40" s="118"/>
      <c r="G40" s="118"/>
      <c r="H40" s="118"/>
      <c r="I40" s="118"/>
    </row>
    <row r="41" spans="1:9" ht="12.75">
      <c r="A41" s="30"/>
      <c r="B41" s="30"/>
      <c r="C41" s="30"/>
      <c r="D41" s="30"/>
      <c r="E41" s="30"/>
      <c r="F41" s="30"/>
      <c r="G41" s="16"/>
      <c r="H41" s="16"/>
      <c r="I41" s="17"/>
    </row>
    <row r="42" spans="1:9" ht="12.75">
      <c r="A42" s="29" t="s">
        <v>62</v>
      </c>
      <c r="B42" s="29" t="s">
        <v>63</v>
      </c>
      <c r="C42" s="29"/>
      <c r="D42" s="29"/>
      <c r="E42" s="30"/>
      <c r="F42" s="30"/>
      <c r="G42" s="16"/>
      <c r="H42" s="16"/>
      <c r="I42" s="17"/>
    </row>
    <row r="43" spans="1:9" ht="12.75">
      <c r="A43" s="30"/>
      <c r="B43" s="118" t="s">
        <v>64</v>
      </c>
      <c r="C43" s="118"/>
      <c r="D43" s="118"/>
      <c r="E43" s="118"/>
      <c r="F43" s="118"/>
      <c r="G43" s="118"/>
      <c r="H43" s="118"/>
      <c r="I43" s="118"/>
    </row>
    <row r="44" spans="1:9" ht="12.75">
      <c r="A44" s="29"/>
      <c r="B44" s="118"/>
      <c r="C44" s="118"/>
      <c r="D44" s="118"/>
      <c r="E44" s="118"/>
      <c r="F44" s="118"/>
      <c r="G44" s="118"/>
      <c r="H44" s="118"/>
      <c r="I44" s="118"/>
    </row>
    <row r="45" spans="1:9" ht="12.75">
      <c r="A45" s="30"/>
      <c r="B45" s="30"/>
      <c r="C45" s="30"/>
      <c r="D45" s="30"/>
      <c r="E45" s="30"/>
      <c r="F45" s="30"/>
      <c r="G45" s="16"/>
      <c r="H45" s="16"/>
      <c r="I45" s="17"/>
    </row>
    <row r="46" spans="1:9" ht="12.75">
      <c r="A46" s="29" t="s">
        <v>65</v>
      </c>
      <c r="B46" s="29" t="s">
        <v>66</v>
      </c>
      <c r="C46" s="29"/>
      <c r="D46" s="29"/>
      <c r="E46" s="30"/>
      <c r="F46" s="30"/>
      <c r="G46" s="17"/>
      <c r="H46" s="16"/>
      <c r="I46" s="17"/>
    </row>
    <row r="47" spans="1:9" ht="12.75" customHeight="1">
      <c r="A47" s="30"/>
      <c r="B47" s="119" t="s">
        <v>253</v>
      </c>
      <c r="C47" s="119"/>
      <c r="D47" s="119"/>
      <c r="E47" s="119"/>
      <c r="F47" s="119"/>
      <c r="G47" s="119"/>
      <c r="H47" s="119"/>
      <c r="I47" s="119"/>
    </row>
    <row r="48" spans="1:9" ht="27" customHeight="1">
      <c r="A48" s="30"/>
      <c r="B48" s="119"/>
      <c r="C48" s="119"/>
      <c r="D48" s="119"/>
      <c r="E48" s="119"/>
      <c r="F48" s="119"/>
      <c r="G48" s="119"/>
      <c r="H48" s="119"/>
      <c r="I48" s="119"/>
    </row>
    <row r="49" spans="1:9" ht="12.75">
      <c r="A49" s="30"/>
      <c r="B49" s="80"/>
      <c r="C49" s="117"/>
      <c r="D49" s="117"/>
      <c r="E49" s="117"/>
      <c r="F49" s="117"/>
      <c r="G49" s="117"/>
      <c r="H49" s="117"/>
      <c r="I49" s="117"/>
    </row>
    <row r="50" spans="1:9" ht="12.75">
      <c r="A50" s="30"/>
      <c r="B50" s="30"/>
      <c r="C50" s="30"/>
      <c r="D50" s="30"/>
      <c r="E50" s="30"/>
      <c r="F50" s="30"/>
      <c r="G50" s="16"/>
      <c r="H50" s="16"/>
      <c r="I50" s="17"/>
    </row>
    <row r="51" spans="5:9" ht="12.75">
      <c r="E51" s="30"/>
      <c r="F51" s="30"/>
      <c r="G51" s="30"/>
      <c r="H51" s="30"/>
      <c r="I51" s="30"/>
    </row>
    <row r="52" spans="5:9" ht="12.75">
      <c r="E52" s="30"/>
      <c r="F52" s="30"/>
      <c r="G52" s="30"/>
      <c r="H52" s="30"/>
      <c r="I52" s="30"/>
    </row>
    <row r="53" spans="5:9" ht="12.75">
      <c r="E53" s="30"/>
      <c r="F53" s="30"/>
      <c r="G53" s="30"/>
      <c r="H53" s="30"/>
      <c r="I53" s="30"/>
    </row>
    <row r="54" spans="5:9" ht="12.75">
      <c r="E54" s="30"/>
      <c r="F54" s="30"/>
      <c r="G54" s="30"/>
      <c r="H54" s="30"/>
      <c r="I54" s="30"/>
    </row>
    <row r="55" spans="2:9" ht="15.75">
      <c r="B55" s="2" t="s">
        <v>112</v>
      </c>
      <c r="E55" s="30"/>
      <c r="F55" s="30"/>
      <c r="G55" s="30"/>
      <c r="H55" s="30"/>
      <c r="I55" s="30"/>
    </row>
    <row r="56" spans="5:9" ht="12.75">
      <c r="E56" s="30"/>
      <c r="F56" s="30"/>
      <c r="G56" s="30"/>
      <c r="H56" s="30"/>
      <c r="I56" s="30"/>
    </row>
    <row r="57" spans="1:9" ht="12.75">
      <c r="A57" s="1" t="s">
        <v>49</v>
      </c>
      <c r="E57" s="30"/>
      <c r="F57" s="30"/>
      <c r="G57" s="30"/>
      <c r="H57" s="30"/>
      <c r="I57" s="30"/>
    </row>
    <row r="58" spans="1:9" ht="12.75">
      <c r="A58" s="1" t="s">
        <v>236</v>
      </c>
      <c r="E58" s="30"/>
      <c r="F58" s="30"/>
      <c r="G58" s="30"/>
      <c r="H58" s="30"/>
      <c r="I58" s="30"/>
    </row>
    <row r="59" spans="5:9" ht="12.75">
      <c r="E59" s="30"/>
      <c r="F59" s="30"/>
      <c r="G59" s="30"/>
      <c r="H59" s="30"/>
      <c r="I59" s="30"/>
    </row>
    <row r="60" spans="5:9" ht="12.75">
      <c r="E60" s="30"/>
      <c r="F60" s="30"/>
      <c r="G60" s="30"/>
      <c r="H60" s="30"/>
      <c r="I60" s="30"/>
    </row>
    <row r="61" spans="1:9" ht="12.75">
      <c r="A61" s="29" t="s">
        <v>50</v>
      </c>
      <c r="B61" s="29" t="s">
        <v>70</v>
      </c>
      <c r="C61" s="29"/>
      <c r="D61" s="29"/>
      <c r="E61" s="30"/>
      <c r="F61" s="30"/>
      <c r="G61" s="30"/>
      <c r="H61" s="30"/>
      <c r="I61" s="30"/>
    </row>
    <row r="62" spans="1:9" ht="12.75">
      <c r="A62" s="29"/>
      <c r="B62" s="30"/>
      <c r="C62" s="30"/>
      <c r="D62" s="30"/>
      <c r="E62" s="30"/>
      <c r="F62" s="30"/>
      <c r="G62" s="16"/>
      <c r="H62" s="16"/>
      <c r="I62" s="16"/>
    </row>
    <row r="63" spans="1:9" ht="12.75">
      <c r="A63" s="29" t="s">
        <v>67</v>
      </c>
      <c r="B63" s="29" t="s">
        <v>197</v>
      </c>
      <c r="C63" s="29"/>
      <c r="D63" s="29"/>
      <c r="E63" s="30"/>
      <c r="F63" s="30"/>
      <c r="G63" s="16"/>
      <c r="H63" s="16"/>
      <c r="I63" s="16"/>
    </row>
    <row r="64" spans="1:9" ht="12.75">
      <c r="A64" s="29"/>
      <c r="B64" s="120" t="s">
        <v>204</v>
      </c>
      <c r="C64" s="120"/>
      <c r="D64" s="120"/>
      <c r="E64" s="120"/>
      <c r="F64" s="120"/>
      <c r="G64" s="120"/>
      <c r="H64" s="120"/>
      <c r="I64" s="120"/>
    </row>
    <row r="65" spans="1:9" ht="12.75">
      <c r="A65" s="29"/>
      <c r="B65" s="102"/>
      <c r="C65" s="102"/>
      <c r="D65" s="102"/>
      <c r="E65" s="102"/>
      <c r="F65" s="102"/>
      <c r="G65" s="102"/>
      <c r="H65" s="102"/>
      <c r="I65" s="102"/>
    </row>
    <row r="66" spans="1:9" ht="12.75">
      <c r="A66" s="29" t="s">
        <v>68</v>
      </c>
      <c r="B66" s="29" t="s">
        <v>69</v>
      </c>
      <c r="C66" s="30"/>
      <c r="D66" s="30"/>
      <c r="E66" s="30"/>
      <c r="F66" s="30"/>
      <c r="G66" s="30"/>
      <c r="H66" s="30"/>
      <c r="I66" s="30"/>
    </row>
    <row r="67" spans="1:9" ht="12.75">
      <c r="A67" s="29"/>
      <c r="B67" s="41" t="s">
        <v>128</v>
      </c>
      <c r="C67" s="30"/>
      <c r="D67" s="30"/>
      <c r="E67" s="30"/>
      <c r="F67" s="30"/>
      <c r="G67" s="30"/>
      <c r="H67" s="30"/>
      <c r="I67" s="30"/>
    </row>
    <row r="68" spans="1:9" ht="20.25" customHeight="1">
      <c r="A68" s="30"/>
      <c r="B68" s="121" t="s">
        <v>138</v>
      </c>
      <c r="C68" s="121"/>
      <c r="D68" s="121"/>
      <c r="E68" s="121"/>
      <c r="F68" s="121"/>
      <c r="G68" s="121"/>
      <c r="H68" s="121"/>
      <c r="I68" s="121"/>
    </row>
    <row r="69" spans="1:9" ht="20.25" customHeight="1">
      <c r="A69" s="30"/>
      <c r="B69" s="121"/>
      <c r="C69" s="121"/>
      <c r="D69" s="121"/>
      <c r="E69" s="121"/>
      <c r="F69" s="121"/>
      <c r="G69" s="121"/>
      <c r="H69" s="121"/>
      <c r="I69" s="121"/>
    </row>
    <row r="70" spans="1:9" ht="12.75">
      <c r="A70" s="29"/>
      <c r="B70" s="29"/>
      <c r="C70" s="30"/>
      <c r="D70" s="30"/>
      <c r="E70" s="30"/>
      <c r="F70" s="30"/>
      <c r="G70" s="30"/>
      <c r="H70" s="30"/>
      <c r="I70" s="30"/>
    </row>
    <row r="71" spans="1:9" ht="12.75">
      <c r="A71" s="30"/>
      <c r="B71" s="41" t="s">
        <v>147</v>
      </c>
      <c r="C71" s="30"/>
      <c r="D71" s="30"/>
      <c r="E71" s="30"/>
      <c r="F71" s="30"/>
      <c r="G71" s="30"/>
      <c r="H71" s="30"/>
      <c r="I71" s="30"/>
    </row>
    <row r="72" spans="1:9" ht="12.75">
      <c r="A72" s="30"/>
      <c r="B72" s="30" t="s">
        <v>129</v>
      </c>
      <c r="C72" s="30"/>
      <c r="D72" s="30"/>
      <c r="E72" s="30"/>
      <c r="F72" s="30"/>
      <c r="G72" s="30"/>
      <c r="H72" s="30"/>
      <c r="I72" s="30"/>
    </row>
    <row r="73" spans="1:9" ht="12.75">
      <c r="A73" s="30"/>
      <c r="B73" s="30"/>
      <c r="C73" s="30"/>
      <c r="D73" s="30"/>
      <c r="E73" s="30"/>
      <c r="F73" s="30"/>
      <c r="G73" s="30"/>
      <c r="H73" s="30"/>
      <c r="I73" s="30"/>
    </row>
    <row r="74" spans="1:9" ht="12.75">
      <c r="A74" s="30"/>
      <c r="B74" s="30"/>
      <c r="C74" s="30"/>
      <c r="D74" s="30"/>
      <c r="E74" s="74" t="s">
        <v>3</v>
      </c>
      <c r="F74" s="74"/>
      <c r="G74" s="30"/>
      <c r="H74" s="74" t="s">
        <v>4</v>
      </c>
      <c r="I74" s="74"/>
    </row>
    <row r="75" spans="1:9" ht="12.75">
      <c r="A75" s="30"/>
      <c r="B75" s="30"/>
      <c r="C75" s="30"/>
      <c r="D75" s="30"/>
      <c r="E75" s="5"/>
      <c r="F75" s="6" t="s">
        <v>8</v>
      </c>
      <c r="G75" s="30"/>
      <c r="H75" s="5"/>
      <c r="I75" s="6" t="s">
        <v>8</v>
      </c>
    </row>
    <row r="76" spans="1:9" ht="12.75">
      <c r="A76" s="30"/>
      <c r="B76" s="30"/>
      <c r="C76" s="30"/>
      <c r="D76" s="30"/>
      <c r="E76" s="6" t="s">
        <v>5</v>
      </c>
      <c r="F76" s="6" t="s">
        <v>6</v>
      </c>
      <c r="G76" s="30"/>
      <c r="H76" s="6" t="s">
        <v>5</v>
      </c>
      <c r="I76" s="6" t="s">
        <v>6</v>
      </c>
    </row>
    <row r="77" spans="1:9" ht="12.75">
      <c r="A77" s="30"/>
      <c r="B77" s="30"/>
      <c r="C77" s="30"/>
      <c r="D77" s="30"/>
      <c r="E77" s="6" t="s">
        <v>6</v>
      </c>
      <c r="F77" s="6" t="s">
        <v>9</v>
      </c>
      <c r="G77" s="30"/>
      <c r="H77" s="6" t="s">
        <v>6</v>
      </c>
      <c r="I77" s="6" t="s">
        <v>9</v>
      </c>
    </row>
    <row r="78" spans="1:9" ht="12.75">
      <c r="A78" s="30"/>
      <c r="B78" s="30"/>
      <c r="C78" s="30"/>
      <c r="D78" s="30"/>
      <c r="E78" s="6" t="s">
        <v>7</v>
      </c>
      <c r="F78" s="6" t="s">
        <v>7</v>
      </c>
      <c r="G78" s="6"/>
      <c r="H78" s="6" t="s">
        <v>10</v>
      </c>
      <c r="I78" s="6" t="s">
        <v>11</v>
      </c>
    </row>
    <row r="79" spans="1:9" ht="12.75">
      <c r="A79" s="30"/>
      <c r="B79" s="30"/>
      <c r="C79" s="30"/>
      <c r="D79" s="30"/>
      <c r="E79" s="6"/>
      <c r="F79" s="6"/>
      <c r="G79" s="6"/>
      <c r="H79" s="6"/>
      <c r="I79" s="6"/>
    </row>
    <row r="80" spans="1:9" ht="12.75">
      <c r="A80" s="30"/>
      <c r="B80" s="30"/>
      <c r="C80" s="30"/>
      <c r="D80" s="30"/>
      <c r="E80" s="7" t="s">
        <v>238</v>
      </c>
      <c r="F80" s="7" t="s">
        <v>239</v>
      </c>
      <c r="G80" s="30"/>
      <c r="H80" s="7" t="s">
        <v>238</v>
      </c>
      <c r="I80" s="7" t="s">
        <v>239</v>
      </c>
    </row>
    <row r="81" spans="1:9" ht="12.75">
      <c r="A81" s="30"/>
      <c r="B81" s="30"/>
      <c r="C81" s="30"/>
      <c r="D81" s="30"/>
      <c r="E81" s="7" t="s">
        <v>12</v>
      </c>
      <c r="F81" s="7" t="s">
        <v>12</v>
      </c>
      <c r="G81" s="30"/>
      <c r="H81" s="7" t="s">
        <v>12</v>
      </c>
      <c r="I81" s="7" t="s">
        <v>12</v>
      </c>
    </row>
    <row r="82" spans="1:9" ht="12.75">
      <c r="A82" s="30"/>
      <c r="B82" s="30"/>
      <c r="C82" s="30"/>
      <c r="D82" s="30"/>
      <c r="E82" s="30"/>
      <c r="G82" s="30"/>
      <c r="H82" s="7"/>
      <c r="I82" s="30"/>
    </row>
    <row r="83" spans="1:9" ht="12.75">
      <c r="A83" s="30"/>
      <c r="B83" s="30" t="s">
        <v>130</v>
      </c>
      <c r="C83" s="30"/>
      <c r="D83" s="30"/>
      <c r="E83" s="43">
        <f>E85-SUM(E84:E84)</f>
        <v>2204</v>
      </c>
      <c r="F83" s="25">
        <v>3815</v>
      </c>
      <c r="G83" s="30"/>
      <c r="H83" s="43">
        <f>H85-SUM(H84:H84)</f>
        <v>5824</v>
      </c>
      <c r="I83" s="25">
        <v>8861</v>
      </c>
    </row>
    <row r="84" spans="1:9" ht="12.75">
      <c r="A84" s="30"/>
      <c r="B84" s="30" t="s">
        <v>131</v>
      </c>
      <c r="C84" s="30"/>
      <c r="D84" s="30"/>
      <c r="E84" s="43">
        <v>724</v>
      </c>
      <c r="F84" s="25">
        <v>2053</v>
      </c>
      <c r="G84" s="30"/>
      <c r="H84" s="43">
        <v>915</v>
      </c>
      <c r="I84" s="25">
        <v>2636</v>
      </c>
    </row>
    <row r="85" spans="1:9" ht="13.5" thickBot="1">
      <c r="A85" s="30"/>
      <c r="B85" s="30"/>
      <c r="C85" s="30"/>
      <c r="D85" s="30"/>
      <c r="E85" s="44">
        <f>'IS'!D21</f>
        <v>2928</v>
      </c>
      <c r="F85" s="44">
        <f>SUM(F83:F84)</f>
        <v>5868</v>
      </c>
      <c r="G85" s="30"/>
      <c r="H85" s="44">
        <f>'IS'!G21</f>
        <v>6739</v>
      </c>
      <c r="I85" s="44">
        <f>SUM(I83:I84)</f>
        <v>11497</v>
      </c>
    </row>
    <row r="86" spans="1:9" ht="13.5" thickTop="1">
      <c r="A86" s="30"/>
      <c r="B86" s="30"/>
      <c r="C86" s="30"/>
      <c r="D86" s="30"/>
      <c r="E86" s="30"/>
      <c r="F86" s="30"/>
      <c r="G86" s="42"/>
      <c r="H86" s="43"/>
      <c r="I86" s="43"/>
    </row>
    <row r="87" spans="1:9" ht="12.75">
      <c r="A87" s="29" t="s">
        <v>71</v>
      </c>
      <c r="B87" s="29" t="s">
        <v>72</v>
      </c>
      <c r="C87" s="29"/>
      <c r="D87" s="29"/>
      <c r="E87" s="30"/>
      <c r="F87" s="30"/>
      <c r="G87" s="30"/>
      <c r="H87" s="30"/>
      <c r="I87" s="30"/>
    </row>
    <row r="88" spans="1:9" ht="12.75">
      <c r="A88" s="30"/>
      <c r="B88" s="121" t="s">
        <v>132</v>
      </c>
      <c r="C88" s="121"/>
      <c r="D88" s="121"/>
      <c r="E88" s="121"/>
      <c r="F88" s="121"/>
      <c r="G88" s="121"/>
      <c r="H88" s="121"/>
      <c r="I88" s="121"/>
    </row>
    <row r="89" spans="1:9" ht="12.75">
      <c r="A89" s="30"/>
      <c r="B89" s="121"/>
      <c r="C89" s="121"/>
      <c r="D89" s="121"/>
      <c r="E89" s="121"/>
      <c r="F89" s="121"/>
      <c r="G89" s="121"/>
      <c r="H89" s="121"/>
      <c r="I89" s="121"/>
    </row>
    <row r="90" spans="1:9" ht="12.75">
      <c r="A90" s="30"/>
      <c r="B90" s="40"/>
      <c r="C90" s="40"/>
      <c r="D90" s="40"/>
      <c r="E90" s="40"/>
      <c r="F90" s="40"/>
      <c r="G90" s="40"/>
      <c r="H90" s="40"/>
      <c r="I90" s="40"/>
    </row>
    <row r="91" spans="1:9" ht="12.75">
      <c r="A91" s="29" t="s">
        <v>73</v>
      </c>
      <c r="B91" s="29" t="s">
        <v>74</v>
      </c>
      <c r="C91" s="29"/>
      <c r="D91" s="29"/>
      <c r="E91" s="30"/>
      <c r="F91" s="30"/>
      <c r="G91" s="30"/>
      <c r="H91" s="30"/>
      <c r="I91" s="30"/>
    </row>
    <row r="92" spans="1:9" ht="12.75">
      <c r="A92" s="29"/>
      <c r="B92" s="76" t="s">
        <v>191</v>
      </c>
      <c r="C92" s="76"/>
      <c r="D92" s="76"/>
      <c r="E92" s="76"/>
      <c r="F92" s="76"/>
      <c r="G92" s="76"/>
      <c r="H92" s="76"/>
      <c r="I92" s="76"/>
    </row>
    <row r="93" spans="1:9" ht="12.75">
      <c r="A93" s="29"/>
      <c r="B93" s="76"/>
      <c r="C93" s="76"/>
      <c r="D93" s="76"/>
      <c r="E93" s="76"/>
      <c r="F93" s="76"/>
      <c r="G93" s="76"/>
      <c r="H93" s="76"/>
      <c r="I93" s="76"/>
    </row>
    <row r="94" spans="1:2" ht="12.75">
      <c r="A94" s="29" t="s">
        <v>75</v>
      </c>
      <c r="B94" s="29" t="s">
        <v>76</v>
      </c>
    </row>
    <row r="95" spans="2:10" ht="12.75">
      <c r="B95" s="108" t="s">
        <v>192</v>
      </c>
      <c r="C95" s="108"/>
      <c r="D95" s="108"/>
      <c r="E95" s="108"/>
      <c r="F95" s="108"/>
      <c r="G95" s="108"/>
      <c r="H95" s="108"/>
      <c r="I95" s="108"/>
      <c r="J95" s="15"/>
    </row>
    <row r="96" spans="2:10" ht="12.75">
      <c r="B96" s="15"/>
      <c r="C96" s="15"/>
      <c r="D96" s="15"/>
      <c r="E96" s="15"/>
      <c r="F96" s="15"/>
      <c r="G96" s="15"/>
      <c r="H96" s="15"/>
      <c r="I96" s="15"/>
      <c r="J96" s="15"/>
    </row>
    <row r="97" spans="1:2" ht="12.75">
      <c r="A97" s="29" t="s">
        <v>77</v>
      </c>
      <c r="B97" s="29" t="s">
        <v>78</v>
      </c>
    </row>
    <row r="98" spans="2:9" ht="12.75">
      <c r="B98" s="114" t="s">
        <v>254</v>
      </c>
      <c r="C98" s="114"/>
      <c r="D98" s="114"/>
      <c r="E98" s="114"/>
      <c r="F98" s="114"/>
      <c r="G98" s="114"/>
      <c r="H98" s="114"/>
      <c r="I98" s="114"/>
    </row>
    <row r="99" spans="2:9" ht="12.75">
      <c r="B99" s="114"/>
      <c r="C99" s="114"/>
      <c r="D99" s="114"/>
      <c r="E99" s="114"/>
      <c r="F99" s="114"/>
      <c r="G99" s="114"/>
      <c r="H99" s="114"/>
      <c r="I99" s="114"/>
    </row>
    <row r="100" spans="2:9" ht="12.75">
      <c r="B100" s="114"/>
      <c r="C100" s="114"/>
      <c r="D100" s="114"/>
      <c r="E100" s="114"/>
      <c r="F100" s="114"/>
      <c r="G100" s="114"/>
      <c r="H100" s="114"/>
      <c r="I100" s="114"/>
    </row>
    <row r="101" spans="2:9" ht="12.75">
      <c r="B101" s="79"/>
      <c r="C101" s="79"/>
      <c r="D101" s="79"/>
      <c r="E101" s="79"/>
      <c r="F101" s="79"/>
      <c r="G101" s="79"/>
      <c r="H101" s="79"/>
      <c r="I101" s="79"/>
    </row>
    <row r="102" spans="1:2" ht="12.75">
      <c r="A102" s="29" t="s">
        <v>79</v>
      </c>
      <c r="B102" s="29" t="s">
        <v>80</v>
      </c>
    </row>
    <row r="103" spans="2:9" ht="12.75">
      <c r="B103" s="111" t="s">
        <v>248</v>
      </c>
      <c r="C103" s="111"/>
      <c r="D103" s="111"/>
      <c r="E103" s="111"/>
      <c r="F103" s="111"/>
      <c r="G103" s="111"/>
      <c r="H103" s="111"/>
      <c r="I103" s="111"/>
    </row>
    <row r="104" spans="2:9" ht="12.75">
      <c r="B104" s="53"/>
      <c r="C104" s="53"/>
      <c r="D104" s="53"/>
      <c r="E104" s="53"/>
      <c r="F104" s="53"/>
      <c r="G104" s="53"/>
      <c r="H104" s="53"/>
      <c r="I104" s="53"/>
    </row>
    <row r="105" ht="12.75">
      <c r="E105" s="30"/>
    </row>
    <row r="106" ht="12.75">
      <c r="E106" s="30"/>
    </row>
    <row r="107" ht="12.75">
      <c r="E107" s="30"/>
    </row>
    <row r="108" ht="12.75">
      <c r="E108" s="30"/>
    </row>
    <row r="109" spans="2:5" ht="15.75">
      <c r="B109" s="2" t="s">
        <v>112</v>
      </c>
      <c r="E109" s="30"/>
    </row>
    <row r="110" ht="12.75">
      <c r="E110" s="30"/>
    </row>
    <row r="111" spans="1:5" ht="12.75">
      <c r="A111" s="1" t="s">
        <v>49</v>
      </c>
      <c r="E111" s="30"/>
    </row>
    <row r="112" spans="1:5" ht="12.75">
      <c r="A112" s="1" t="s">
        <v>236</v>
      </c>
      <c r="E112" s="30"/>
    </row>
    <row r="113" ht="12.75">
      <c r="E113" s="30"/>
    </row>
    <row r="114" ht="12.75">
      <c r="E114" s="30"/>
    </row>
    <row r="115" spans="1:5" ht="12.75">
      <c r="A115" s="29" t="s">
        <v>50</v>
      </c>
      <c r="B115" s="29" t="s">
        <v>70</v>
      </c>
      <c r="C115" s="29"/>
      <c r="E115" s="30"/>
    </row>
    <row r="116" spans="1:9" ht="12.75">
      <c r="A116" s="29"/>
      <c r="B116" s="10"/>
      <c r="C116" s="75"/>
      <c r="D116" s="75"/>
      <c r="E116" s="75"/>
      <c r="F116" s="75"/>
      <c r="G116" s="75"/>
      <c r="H116" s="75"/>
      <c r="I116" s="75"/>
    </row>
    <row r="117" spans="1:2" ht="12.75">
      <c r="A117" s="29" t="s">
        <v>81</v>
      </c>
      <c r="B117" s="29" t="s">
        <v>82</v>
      </c>
    </row>
    <row r="118" spans="2:9" ht="12.75">
      <c r="B118" s="108" t="s">
        <v>276</v>
      </c>
      <c r="C118" s="108"/>
      <c r="D118" s="108"/>
      <c r="E118" s="108"/>
      <c r="F118" s="108"/>
      <c r="G118" s="108"/>
      <c r="H118" s="108"/>
      <c r="I118" s="108"/>
    </row>
    <row r="119" spans="1:9" ht="12.75">
      <c r="A119" s="30"/>
      <c r="B119" s="40"/>
      <c r="C119" s="40"/>
      <c r="D119" s="40"/>
      <c r="E119" s="40"/>
      <c r="F119" s="40"/>
      <c r="G119" s="40"/>
      <c r="H119" s="40"/>
      <c r="I119" s="40"/>
    </row>
    <row r="120" spans="1:2" ht="12.75">
      <c r="A120" s="29" t="s">
        <v>48</v>
      </c>
      <c r="B120" s="29" t="s">
        <v>83</v>
      </c>
    </row>
    <row r="121" spans="1:8" ht="12.75">
      <c r="A121" s="29"/>
      <c r="B121" s="29"/>
      <c r="F121" s="4" t="s">
        <v>111</v>
      </c>
      <c r="H121" s="4"/>
    </row>
    <row r="122" spans="1:8" ht="12.75">
      <c r="A122" s="29"/>
      <c r="B122" s="29"/>
      <c r="F122" s="4" t="s">
        <v>247</v>
      </c>
      <c r="H122" s="4" t="s">
        <v>168</v>
      </c>
    </row>
    <row r="123" spans="1:8" ht="12.75">
      <c r="A123" s="29"/>
      <c r="B123" s="29"/>
      <c r="F123" s="7" t="s">
        <v>238</v>
      </c>
      <c r="H123" s="7" t="s">
        <v>207</v>
      </c>
    </row>
    <row r="124" spans="1:8" ht="12.75">
      <c r="A124" s="29"/>
      <c r="B124" s="29"/>
      <c r="F124" s="7" t="s">
        <v>12</v>
      </c>
      <c r="H124" s="7" t="s">
        <v>12</v>
      </c>
    </row>
    <row r="125" spans="1:9" ht="12.75">
      <c r="A125" s="29"/>
      <c r="B125" s="29"/>
      <c r="I125" s="7"/>
    </row>
    <row r="126" spans="2:9" ht="13.5" thickBot="1">
      <c r="B126" s="3" t="s">
        <v>25</v>
      </c>
      <c r="F126" s="94">
        <f>'BS'!E25</f>
        <v>4228</v>
      </c>
      <c r="H126" s="95">
        <f>'BS'!G25</f>
        <v>3463</v>
      </c>
      <c r="I126" s="16"/>
    </row>
    <row r="127" spans="6:9" ht="13.5" thickTop="1">
      <c r="F127" s="16"/>
      <c r="H127" s="16"/>
      <c r="I127" s="16"/>
    </row>
    <row r="128" spans="6:9" ht="12.75">
      <c r="F128" s="16"/>
      <c r="H128" s="16"/>
      <c r="I128" s="16"/>
    </row>
    <row r="129" spans="1:9" ht="12.75">
      <c r="A129" s="29" t="s">
        <v>84</v>
      </c>
      <c r="B129" s="112" t="s">
        <v>139</v>
      </c>
      <c r="C129" s="112"/>
      <c r="D129" s="112"/>
      <c r="E129" s="112"/>
      <c r="F129" s="112"/>
      <c r="G129" s="112"/>
      <c r="H129" s="112"/>
      <c r="I129" s="112"/>
    </row>
    <row r="130" spans="1:9" ht="12.75">
      <c r="A130" s="29"/>
      <c r="B130" s="112"/>
      <c r="C130" s="112"/>
      <c r="D130" s="112"/>
      <c r="E130" s="112"/>
      <c r="F130" s="112"/>
      <c r="G130" s="112"/>
      <c r="H130" s="112"/>
      <c r="I130" s="112"/>
    </row>
    <row r="131" spans="1:9" ht="12.75">
      <c r="A131" s="98" t="s">
        <v>85</v>
      </c>
      <c r="B131" s="98" t="s">
        <v>177</v>
      </c>
      <c r="C131" s="10"/>
      <c r="D131" s="10"/>
      <c r="E131" s="10"/>
      <c r="F131" s="10"/>
      <c r="G131" s="10"/>
      <c r="H131" s="10"/>
      <c r="I131" s="10"/>
    </row>
    <row r="132" spans="1:9" ht="57" customHeight="1">
      <c r="A132" s="10"/>
      <c r="B132" s="111" t="s">
        <v>267</v>
      </c>
      <c r="C132" s="111"/>
      <c r="D132" s="111"/>
      <c r="E132" s="111"/>
      <c r="F132" s="111"/>
      <c r="G132" s="111"/>
      <c r="H132" s="111"/>
      <c r="I132" s="111"/>
    </row>
    <row r="133" spans="1:9" ht="57.75" customHeight="1">
      <c r="A133" s="10"/>
      <c r="B133" s="101" t="s">
        <v>151</v>
      </c>
      <c r="C133" s="111" t="s">
        <v>272</v>
      </c>
      <c r="D133" s="111"/>
      <c r="E133" s="111"/>
      <c r="F133" s="111"/>
      <c r="G133" s="111"/>
      <c r="H133" s="111"/>
      <c r="I133" s="111"/>
    </row>
    <row r="134" spans="1:9" ht="15" customHeight="1">
      <c r="A134" s="10"/>
      <c r="B134" s="101" t="s">
        <v>152</v>
      </c>
      <c r="C134" s="111" t="s">
        <v>273</v>
      </c>
      <c r="D134" s="111"/>
      <c r="E134" s="111"/>
      <c r="F134" s="111"/>
      <c r="G134" s="111"/>
      <c r="H134" s="111"/>
      <c r="I134" s="111"/>
    </row>
    <row r="135" spans="1:9" ht="15" customHeight="1">
      <c r="A135" s="10"/>
      <c r="B135" s="101" t="s">
        <v>206</v>
      </c>
      <c r="C135" s="122" t="s">
        <v>275</v>
      </c>
      <c r="D135" s="122"/>
      <c r="E135" s="122"/>
      <c r="F135" s="122"/>
      <c r="G135" s="122"/>
      <c r="H135" s="122"/>
      <c r="I135" s="122"/>
    </row>
    <row r="136" spans="1:9" ht="12.75">
      <c r="A136" s="10"/>
      <c r="B136" s="101" t="s">
        <v>234</v>
      </c>
      <c r="C136" s="111" t="s">
        <v>268</v>
      </c>
      <c r="D136" s="111"/>
      <c r="E136" s="111"/>
      <c r="F136" s="111"/>
      <c r="G136" s="111"/>
      <c r="H136" s="111"/>
      <c r="I136" s="111"/>
    </row>
    <row r="137" spans="1:9" ht="12.75">
      <c r="A137" s="10"/>
      <c r="B137" s="101"/>
      <c r="C137" s="53"/>
      <c r="D137" s="53"/>
      <c r="E137" s="53"/>
      <c r="F137" s="53"/>
      <c r="G137" s="53"/>
      <c r="H137" s="53"/>
      <c r="I137" s="53"/>
    </row>
    <row r="138" spans="1:9" ht="27" customHeight="1">
      <c r="A138" s="10"/>
      <c r="B138" s="111" t="s">
        <v>232</v>
      </c>
      <c r="C138" s="111"/>
      <c r="D138" s="111"/>
      <c r="E138" s="111"/>
      <c r="F138" s="111"/>
      <c r="G138" s="111"/>
      <c r="H138" s="111"/>
      <c r="I138" s="111"/>
    </row>
    <row r="139" spans="1:9" ht="12.75">
      <c r="A139" s="10"/>
      <c r="B139" s="10"/>
      <c r="C139" s="10"/>
      <c r="D139" s="10"/>
      <c r="E139" s="10"/>
      <c r="F139" s="10"/>
      <c r="G139" s="10"/>
      <c r="H139" s="10"/>
      <c r="I139" s="10"/>
    </row>
    <row r="140" spans="1:2" s="10" customFormat="1" ht="12.75">
      <c r="A140" s="77" t="s">
        <v>86</v>
      </c>
      <c r="B140" s="77" t="s">
        <v>170</v>
      </c>
    </row>
    <row r="141" spans="1:9" ht="86.25" customHeight="1">
      <c r="A141" s="10"/>
      <c r="B141" s="111" t="s">
        <v>274</v>
      </c>
      <c r="C141" s="111"/>
      <c r="D141" s="111"/>
      <c r="E141" s="111"/>
      <c r="F141" s="111"/>
      <c r="G141" s="111"/>
      <c r="H141" s="111"/>
      <c r="I141" s="111"/>
    </row>
    <row r="142" spans="1:9" ht="12.75">
      <c r="A142" s="10"/>
      <c r="B142" s="104"/>
      <c r="C142" s="104"/>
      <c r="D142" s="104"/>
      <c r="E142" s="104"/>
      <c r="F142" s="104"/>
      <c r="G142" s="104"/>
      <c r="H142" s="104"/>
      <c r="I142" s="104"/>
    </row>
    <row r="143" spans="1:9" ht="12.75">
      <c r="A143" s="77" t="s">
        <v>87</v>
      </c>
      <c r="B143" s="77" t="s">
        <v>88</v>
      </c>
      <c r="C143" s="10"/>
      <c r="D143" s="10"/>
      <c r="E143" s="10"/>
      <c r="F143" s="10"/>
      <c r="G143" s="10"/>
      <c r="H143" s="10"/>
      <c r="I143" s="10"/>
    </row>
    <row r="144" spans="1:9" ht="12.75" customHeight="1">
      <c r="A144" s="10"/>
      <c r="B144" s="114" t="s">
        <v>269</v>
      </c>
      <c r="C144" s="114"/>
      <c r="D144" s="114"/>
      <c r="E144" s="114"/>
      <c r="F144" s="114"/>
      <c r="G144" s="114"/>
      <c r="H144" s="114"/>
      <c r="I144" s="114"/>
    </row>
    <row r="145" spans="1:9" ht="12.75">
      <c r="A145" s="10"/>
      <c r="B145" s="114"/>
      <c r="C145" s="114"/>
      <c r="D145" s="114"/>
      <c r="E145" s="114"/>
      <c r="F145" s="114"/>
      <c r="G145" s="114"/>
      <c r="H145" s="114"/>
      <c r="I145" s="114"/>
    </row>
    <row r="146" spans="1:9" ht="12.75">
      <c r="A146" s="10"/>
      <c r="B146" s="104"/>
      <c r="C146" s="104"/>
      <c r="D146" s="104"/>
      <c r="E146" s="104"/>
      <c r="F146" s="104"/>
      <c r="G146" s="104"/>
      <c r="H146" s="104"/>
      <c r="I146" s="104"/>
    </row>
    <row r="147" s="10" customFormat="1" ht="12.75">
      <c r="E147" s="56"/>
    </row>
    <row r="148" s="10" customFormat="1" ht="12.75">
      <c r="E148" s="56"/>
    </row>
    <row r="149" s="10" customFormat="1" ht="12.75">
      <c r="E149" s="56"/>
    </row>
    <row r="150" s="10" customFormat="1" ht="12.75">
      <c r="E150" s="56"/>
    </row>
    <row r="151" spans="2:5" s="10" customFormat="1" ht="15.75">
      <c r="B151" s="99" t="s">
        <v>112</v>
      </c>
      <c r="E151" s="56"/>
    </row>
    <row r="152" s="10" customFormat="1" ht="12.75">
      <c r="E152" s="56"/>
    </row>
    <row r="153" spans="1:5" s="10" customFormat="1" ht="12.75">
      <c r="A153" s="77" t="s">
        <v>49</v>
      </c>
      <c r="E153" s="56"/>
    </row>
    <row r="154" spans="1:5" s="10" customFormat="1" ht="12.75">
      <c r="A154" s="1" t="s">
        <v>236</v>
      </c>
      <c r="E154" s="56"/>
    </row>
    <row r="155" s="10" customFormat="1" ht="12.75">
      <c r="E155" s="56"/>
    </row>
    <row r="156" s="10" customFormat="1" ht="12.75">
      <c r="E156" s="56"/>
    </row>
    <row r="157" spans="1:9" s="10" customFormat="1" ht="12.75">
      <c r="A157" s="98" t="s">
        <v>84</v>
      </c>
      <c r="B157" s="115" t="s">
        <v>140</v>
      </c>
      <c r="C157" s="115"/>
      <c r="D157" s="115"/>
      <c r="E157" s="115"/>
      <c r="F157" s="115"/>
      <c r="G157" s="115"/>
      <c r="H157" s="115"/>
      <c r="I157" s="115"/>
    </row>
    <row r="158" spans="1:9" s="10" customFormat="1" ht="12.75">
      <c r="A158" s="98"/>
      <c r="B158" s="115"/>
      <c r="C158" s="115"/>
      <c r="D158" s="115"/>
      <c r="E158" s="115"/>
      <c r="F158" s="115"/>
      <c r="G158" s="115"/>
      <c r="H158" s="115"/>
      <c r="I158" s="115"/>
    </row>
    <row r="159" spans="1:9" ht="12.75">
      <c r="A159" s="77" t="s">
        <v>89</v>
      </c>
      <c r="B159" s="77" t="s">
        <v>90</v>
      </c>
      <c r="C159" s="10"/>
      <c r="D159" s="10"/>
      <c r="E159" s="10"/>
      <c r="F159" s="10"/>
      <c r="G159" s="10"/>
      <c r="H159" s="10"/>
      <c r="I159" s="10"/>
    </row>
    <row r="160" spans="1:9" ht="12.75">
      <c r="A160" s="10"/>
      <c r="B160" s="10" t="s">
        <v>91</v>
      </c>
      <c r="C160" s="10"/>
      <c r="D160" s="10"/>
      <c r="E160" s="10"/>
      <c r="F160" s="10"/>
      <c r="G160" s="10"/>
      <c r="H160" s="10"/>
      <c r="I160" s="10"/>
    </row>
    <row r="161" ht="12.75">
      <c r="E161" s="30"/>
    </row>
    <row r="162" spans="1:2" ht="12.75">
      <c r="A162" s="1" t="s">
        <v>20</v>
      </c>
      <c r="B162" s="1" t="s">
        <v>19</v>
      </c>
    </row>
    <row r="163" spans="2:9" ht="12.75" customHeight="1">
      <c r="B163" s="108" t="s">
        <v>228</v>
      </c>
      <c r="C163" s="108"/>
      <c r="D163" s="108"/>
      <c r="E163" s="108"/>
      <c r="F163" s="108"/>
      <c r="G163" s="108"/>
      <c r="H163" s="108"/>
      <c r="I163" s="108"/>
    </row>
    <row r="164" spans="2:9" ht="12.75">
      <c r="B164" s="108"/>
      <c r="C164" s="108"/>
      <c r="D164" s="108"/>
      <c r="E164" s="108"/>
      <c r="F164" s="108"/>
      <c r="G164" s="108"/>
      <c r="H164" s="108"/>
      <c r="I164" s="108"/>
    </row>
    <row r="165" spans="1:9" ht="12.75">
      <c r="A165" s="29"/>
      <c r="B165" s="93"/>
      <c r="C165" s="93"/>
      <c r="D165" s="93"/>
      <c r="E165" s="93"/>
      <c r="F165" s="93"/>
      <c r="G165" s="93"/>
      <c r="H165" s="93"/>
      <c r="I165" s="93"/>
    </row>
    <row r="166" spans="1:2" ht="12.75">
      <c r="A166" s="1" t="s">
        <v>92</v>
      </c>
      <c r="B166" s="1" t="s">
        <v>93</v>
      </c>
    </row>
    <row r="167" spans="1:9" ht="12.75">
      <c r="A167" s="1"/>
      <c r="B167" s="108" t="s">
        <v>195</v>
      </c>
      <c r="C167" s="108"/>
      <c r="D167" s="108"/>
      <c r="E167" s="108"/>
      <c r="F167" s="108"/>
      <c r="G167" s="108"/>
      <c r="H167" s="108"/>
      <c r="I167" s="108"/>
    </row>
    <row r="168" spans="2:9" ht="12.75" customHeight="1">
      <c r="B168" s="15"/>
      <c r="C168" s="15"/>
      <c r="D168" s="15"/>
      <c r="E168" s="15"/>
      <c r="F168" s="15"/>
      <c r="G168" s="15"/>
      <c r="H168" s="15"/>
      <c r="I168" s="15"/>
    </row>
    <row r="169" spans="1:2" ht="12.75">
      <c r="A169" s="1" t="s">
        <v>94</v>
      </c>
      <c r="B169" s="1" t="s">
        <v>95</v>
      </c>
    </row>
    <row r="170" spans="1:8" ht="12.75">
      <c r="A170" s="29"/>
      <c r="B170" s="29"/>
      <c r="F170" s="4" t="s">
        <v>111</v>
      </c>
      <c r="H170" s="4"/>
    </row>
    <row r="171" spans="1:8" ht="12.75">
      <c r="A171" s="29"/>
      <c r="B171" s="29"/>
      <c r="F171" s="4" t="s">
        <v>247</v>
      </c>
      <c r="H171" s="4" t="s">
        <v>168</v>
      </c>
    </row>
    <row r="172" spans="1:8" ht="12.75">
      <c r="A172" s="29"/>
      <c r="B172" s="29"/>
      <c r="F172" s="7" t="s">
        <v>238</v>
      </c>
      <c r="H172" s="7" t="s">
        <v>207</v>
      </c>
    </row>
    <row r="173" spans="1:8" ht="12.75">
      <c r="A173" s="29"/>
      <c r="B173" s="29"/>
      <c r="F173" s="7" t="s">
        <v>12</v>
      </c>
      <c r="H173" s="7" t="s">
        <v>12</v>
      </c>
    </row>
    <row r="174" spans="1:9" ht="12.75">
      <c r="A174" s="29"/>
      <c r="B174" s="30" t="s">
        <v>199</v>
      </c>
      <c r="I174" s="7"/>
    </row>
    <row r="175" spans="3:9" ht="12.75">
      <c r="C175" s="3" t="s">
        <v>198</v>
      </c>
      <c r="F175" s="49">
        <v>1775</v>
      </c>
      <c r="H175" s="16">
        <v>1775</v>
      </c>
      <c r="I175" s="16"/>
    </row>
    <row r="176" spans="3:9" ht="12.75">
      <c r="C176" s="3" t="s">
        <v>202</v>
      </c>
      <c r="F176" s="100">
        <v>11671</v>
      </c>
      <c r="G176" s="30"/>
      <c r="H176" s="13">
        <v>12715</v>
      </c>
      <c r="I176" s="16"/>
    </row>
    <row r="177" spans="6:9" ht="12.75">
      <c r="F177" s="49">
        <f>SUM(F175:F176)</f>
        <v>13446</v>
      </c>
      <c r="H177" s="16">
        <f>SUM(H175:H176)</f>
        <v>14490</v>
      </c>
      <c r="I177" s="16"/>
    </row>
    <row r="178" spans="2:9" ht="12.75">
      <c r="B178" s="3" t="s">
        <v>200</v>
      </c>
      <c r="F178" s="49"/>
      <c r="H178" s="16"/>
      <c r="I178" s="16"/>
    </row>
    <row r="179" spans="3:9" ht="12.75">
      <c r="C179" s="3" t="s">
        <v>201</v>
      </c>
      <c r="F179" s="49">
        <v>-1266</v>
      </c>
      <c r="H179" s="16">
        <v>-1266</v>
      </c>
      <c r="I179" s="16"/>
    </row>
    <row r="180" spans="6:9" ht="13.5" thickBot="1">
      <c r="F180" s="51">
        <f>SUM(F177:F179)</f>
        <v>12180</v>
      </c>
      <c r="H180" s="54">
        <f>SUM(H177:H179)</f>
        <v>13224</v>
      </c>
      <c r="I180" s="16"/>
    </row>
    <row r="181" spans="6:9" ht="13.5" thickTop="1">
      <c r="F181" s="49"/>
      <c r="H181" s="16"/>
      <c r="I181" s="16"/>
    </row>
    <row r="182" spans="2:9" ht="42" customHeight="1">
      <c r="B182" s="109" t="s">
        <v>203</v>
      </c>
      <c r="C182" s="113"/>
      <c r="D182" s="113"/>
      <c r="E182" s="113"/>
      <c r="F182" s="113"/>
      <c r="G182" s="113"/>
      <c r="H182" s="113"/>
      <c r="I182" s="113"/>
    </row>
    <row r="183" spans="1:2" ht="12.75">
      <c r="A183" s="1"/>
      <c r="B183" s="1"/>
    </row>
    <row r="184" spans="2:9" ht="27" customHeight="1">
      <c r="B184" s="111" t="s">
        <v>227</v>
      </c>
      <c r="C184" s="111"/>
      <c r="D184" s="111"/>
      <c r="E184" s="111"/>
      <c r="F184" s="111"/>
      <c r="G184" s="111"/>
      <c r="H184" s="111"/>
      <c r="I184" s="111"/>
    </row>
    <row r="185" spans="6:9" ht="12.75">
      <c r="F185" s="49"/>
      <c r="H185" s="16"/>
      <c r="I185" s="16"/>
    </row>
    <row r="186" spans="1:2" ht="12.75">
      <c r="A186" s="1" t="s">
        <v>96</v>
      </c>
      <c r="B186" s="1" t="s">
        <v>97</v>
      </c>
    </row>
    <row r="187" spans="2:9" ht="12.75">
      <c r="B187" s="114" t="s">
        <v>270</v>
      </c>
      <c r="C187" s="114"/>
      <c r="D187" s="114"/>
      <c r="E187" s="114"/>
      <c r="F187" s="114"/>
      <c r="G187" s="114"/>
      <c r="H187" s="114"/>
      <c r="I187" s="114"/>
    </row>
    <row r="188" spans="2:9" ht="12.75">
      <c r="B188" s="114"/>
      <c r="C188" s="114"/>
      <c r="D188" s="114"/>
      <c r="E188" s="114"/>
      <c r="F188" s="114"/>
      <c r="G188" s="114"/>
      <c r="H188" s="114"/>
      <c r="I188" s="114"/>
    </row>
    <row r="190" ht="12.75">
      <c r="B190" s="3" t="s">
        <v>98</v>
      </c>
    </row>
    <row r="192" spans="1:2" ht="12.75">
      <c r="A192" s="1" t="s">
        <v>99</v>
      </c>
      <c r="B192" s="1" t="s">
        <v>100</v>
      </c>
    </row>
    <row r="193" spans="2:9" ht="12.75">
      <c r="B193" s="108" t="s">
        <v>101</v>
      </c>
      <c r="C193" s="108"/>
      <c r="D193" s="108"/>
      <c r="E193" s="108"/>
      <c r="F193" s="108"/>
      <c r="G193" s="108"/>
      <c r="H193" s="108"/>
      <c r="I193" s="108"/>
    </row>
    <row r="194" spans="2:9" ht="12.75">
      <c r="B194" s="93"/>
      <c r="C194" s="93"/>
      <c r="D194" s="93"/>
      <c r="E194" s="93"/>
      <c r="F194" s="93"/>
      <c r="G194" s="93"/>
      <c r="H194" s="93"/>
      <c r="I194" s="93"/>
    </row>
    <row r="203" spans="2:5" ht="15.75">
      <c r="B203" s="2" t="s">
        <v>112</v>
      </c>
      <c r="E203" s="30"/>
    </row>
    <row r="205" spans="1:5" ht="12.75">
      <c r="A205" s="1" t="s">
        <v>49</v>
      </c>
      <c r="E205" s="30"/>
    </row>
    <row r="206" spans="1:5" ht="12.75">
      <c r="A206" s="1" t="s">
        <v>236</v>
      </c>
      <c r="E206" s="30"/>
    </row>
    <row r="207" ht="12.75">
      <c r="E207" s="30"/>
    </row>
    <row r="208" ht="12.75">
      <c r="E208" s="30"/>
    </row>
    <row r="209" spans="1:9" ht="12.75">
      <c r="A209" s="29" t="s">
        <v>84</v>
      </c>
      <c r="B209" s="112" t="s">
        <v>140</v>
      </c>
      <c r="C209" s="112"/>
      <c r="D209" s="112"/>
      <c r="E209" s="112"/>
      <c r="F209" s="112"/>
      <c r="G209" s="112"/>
      <c r="H209" s="112"/>
      <c r="I209" s="112"/>
    </row>
    <row r="210" spans="2:9" ht="12.75">
      <c r="B210" s="112"/>
      <c r="C210" s="112"/>
      <c r="D210" s="112"/>
      <c r="E210" s="112"/>
      <c r="F210" s="112"/>
      <c r="G210" s="112"/>
      <c r="H210" s="112"/>
      <c r="I210" s="112"/>
    </row>
    <row r="211" spans="1:2" ht="12.75">
      <c r="A211" s="1" t="s">
        <v>102</v>
      </c>
      <c r="B211" s="1" t="s">
        <v>103</v>
      </c>
    </row>
    <row r="212" spans="2:9" ht="12.75">
      <c r="B212" s="108" t="s">
        <v>141</v>
      </c>
      <c r="C212" s="108"/>
      <c r="D212" s="108"/>
      <c r="E212" s="108"/>
      <c r="F212" s="108"/>
      <c r="G212" s="108"/>
      <c r="H212" s="108"/>
      <c r="I212" s="108"/>
    </row>
    <row r="213" spans="2:9" ht="12.75">
      <c r="B213" s="108"/>
      <c r="C213" s="108"/>
      <c r="D213" s="108"/>
      <c r="E213" s="108"/>
      <c r="F213" s="108"/>
      <c r="G213" s="108"/>
      <c r="H213" s="108"/>
      <c r="I213" s="108"/>
    </row>
    <row r="214" spans="2:9" ht="12.75">
      <c r="B214" s="108"/>
      <c r="C214" s="108"/>
      <c r="D214" s="108"/>
      <c r="E214" s="108"/>
      <c r="F214" s="108"/>
      <c r="G214" s="108"/>
      <c r="H214" s="108"/>
      <c r="I214" s="108"/>
    </row>
    <row r="215" spans="2:9" ht="12.75">
      <c r="B215" s="108"/>
      <c r="C215" s="108"/>
      <c r="D215" s="108"/>
      <c r="E215" s="108"/>
      <c r="F215" s="108"/>
      <c r="G215" s="108"/>
      <c r="H215" s="108"/>
      <c r="I215" s="108"/>
    </row>
    <row r="217" spans="1:2" ht="12.75">
      <c r="A217" s="1" t="s">
        <v>104</v>
      </c>
      <c r="B217" s="1" t="s">
        <v>105</v>
      </c>
    </row>
    <row r="218" spans="2:9" ht="12.75">
      <c r="B218" s="109" t="s">
        <v>205</v>
      </c>
      <c r="C218" s="109"/>
      <c r="D218" s="109"/>
      <c r="E218" s="109"/>
      <c r="F218" s="109"/>
      <c r="G218" s="109"/>
      <c r="H218" s="109"/>
      <c r="I218" s="109"/>
    </row>
    <row r="219" spans="2:9" ht="12.75">
      <c r="B219" s="93"/>
      <c r="C219" s="93"/>
      <c r="D219" s="93"/>
      <c r="E219" s="93"/>
      <c r="F219" s="93"/>
      <c r="G219" s="93"/>
      <c r="H219" s="93"/>
      <c r="I219" s="93"/>
    </row>
    <row r="220" spans="1:9" ht="12.75">
      <c r="A220" s="77" t="s">
        <v>21</v>
      </c>
      <c r="B220" s="77" t="s">
        <v>106</v>
      </c>
      <c r="C220" s="10"/>
      <c r="D220" s="10"/>
      <c r="E220" s="10"/>
      <c r="F220" s="10"/>
      <c r="G220" s="10"/>
      <c r="H220" s="10"/>
      <c r="I220" s="81"/>
    </row>
    <row r="221" spans="1:9" ht="12.75">
      <c r="A221" s="77"/>
      <c r="B221" s="77"/>
      <c r="C221" s="10"/>
      <c r="D221" s="10"/>
      <c r="E221" s="116" t="s">
        <v>3</v>
      </c>
      <c r="F221" s="116"/>
      <c r="G221" s="10"/>
      <c r="H221" s="116" t="s">
        <v>4</v>
      </c>
      <c r="I221" s="116"/>
    </row>
    <row r="222" spans="1:9" ht="12.75">
      <c r="A222" s="77"/>
      <c r="B222" s="77"/>
      <c r="C222" s="10"/>
      <c r="D222" s="10"/>
      <c r="E222" s="10"/>
      <c r="F222" s="81" t="s">
        <v>8</v>
      </c>
      <c r="G222" s="10"/>
      <c r="H222" s="82"/>
      <c r="I222" s="81" t="s">
        <v>8</v>
      </c>
    </row>
    <row r="223" spans="1:9" ht="12.75">
      <c r="A223" s="10"/>
      <c r="B223" s="10"/>
      <c r="C223" s="10"/>
      <c r="D223" s="10"/>
      <c r="E223" s="81" t="s">
        <v>5</v>
      </c>
      <c r="F223" s="81" t="s">
        <v>6</v>
      </c>
      <c r="G223" s="10"/>
      <c r="H223" s="81" t="s">
        <v>5</v>
      </c>
      <c r="I223" s="81" t="s">
        <v>6</v>
      </c>
    </row>
    <row r="224" spans="1:9" ht="12.75">
      <c r="A224" s="10"/>
      <c r="B224" s="10"/>
      <c r="C224" s="10"/>
      <c r="D224" s="10"/>
      <c r="E224" s="81" t="s">
        <v>6</v>
      </c>
      <c r="F224" s="81" t="s">
        <v>9</v>
      </c>
      <c r="G224" s="10"/>
      <c r="H224" s="81" t="s">
        <v>6</v>
      </c>
      <c r="I224" s="81" t="s">
        <v>9</v>
      </c>
    </row>
    <row r="225" spans="1:9" ht="12.75">
      <c r="A225" s="10"/>
      <c r="B225" s="10"/>
      <c r="C225" s="10"/>
      <c r="D225" s="10"/>
      <c r="E225" s="81" t="s">
        <v>7</v>
      </c>
      <c r="F225" s="81" t="s">
        <v>7</v>
      </c>
      <c r="G225" s="10"/>
      <c r="H225" s="81" t="s">
        <v>10</v>
      </c>
      <c r="I225" s="81" t="s">
        <v>11</v>
      </c>
    </row>
    <row r="226" spans="1:9" ht="12.75">
      <c r="A226" s="10"/>
      <c r="B226" s="10"/>
      <c r="C226" s="10"/>
      <c r="D226" s="10"/>
      <c r="E226" s="7" t="s">
        <v>238</v>
      </c>
      <c r="F226" s="7" t="s">
        <v>239</v>
      </c>
      <c r="G226" s="56"/>
      <c r="H226" s="7" t="s">
        <v>238</v>
      </c>
      <c r="I226" s="7" t="s">
        <v>239</v>
      </c>
    </row>
    <row r="227" spans="1:9" ht="12.75">
      <c r="A227" s="10"/>
      <c r="B227" s="77" t="s">
        <v>145</v>
      </c>
      <c r="C227" s="10"/>
      <c r="D227" s="10"/>
      <c r="E227" s="10"/>
      <c r="F227" s="10"/>
      <c r="G227" s="10"/>
      <c r="H227" s="10"/>
      <c r="I227" s="10"/>
    </row>
    <row r="228" spans="1:9" ht="12.75">
      <c r="A228" s="10"/>
      <c r="B228" s="10" t="s">
        <v>215</v>
      </c>
      <c r="C228" s="10"/>
      <c r="D228" s="10"/>
      <c r="E228" s="12">
        <f>'IS'!D37</f>
        <v>-3840</v>
      </c>
      <c r="F228" s="12">
        <f>'IS'!E37</f>
        <v>2132</v>
      </c>
      <c r="G228" s="10"/>
      <c r="H228" s="12">
        <f>'IS'!G37</f>
        <v>-8047</v>
      </c>
      <c r="I228" s="12">
        <f>'IS'!H37</f>
        <v>4536</v>
      </c>
    </row>
    <row r="229" spans="1:9" ht="12.75">
      <c r="A229" s="10"/>
      <c r="B229" s="10"/>
      <c r="C229" s="10"/>
      <c r="D229" s="10"/>
      <c r="E229" s="23"/>
      <c r="F229" s="23"/>
      <c r="G229" s="10"/>
      <c r="H229" s="23"/>
      <c r="I229" s="23"/>
    </row>
    <row r="230" spans="1:9" ht="28.5" customHeight="1">
      <c r="A230" s="10"/>
      <c r="B230" s="111" t="s">
        <v>184</v>
      </c>
      <c r="C230" s="111"/>
      <c r="D230" s="111"/>
      <c r="E230" s="97">
        <v>298439</v>
      </c>
      <c r="F230" s="97">
        <v>298185</v>
      </c>
      <c r="G230" s="10"/>
      <c r="H230" s="97">
        <f>E230</f>
        <v>298439</v>
      </c>
      <c r="I230" s="97">
        <v>298185</v>
      </c>
    </row>
    <row r="231" spans="1:9" ht="12.75">
      <c r="A231" s="10"/>
      <c r="B231" s="10"/>
      <c r="C231" s="10"/>
      <c r="D231" s="10"/>
      <c r="E231" s="10"/>
      <c r="F231" s="10"/>
      <c r="G231" s="10"/>
      <c r="H231" s="10"/>
      <c r="I231" s="10"/>
    </row>
    <row r="232" spans="1:9" ht="13.5" thickBot="1">
      <c r="A232" s="10"/>
      <c r="B232" s="10" t="s">
        <v>212</v>
      </c>
      <c r="C232" s="10"/>
      <c r="D232" s="10"/>
      <c r="E232" s="83">
        <f>E228/E230*100</f>
        <v>-1.2866951035219927</v>
      </c>
      <c r="F232" s="83">
        <f>F228/F230*100</f>
        <v>0.7149923705082415</v>
      </c>
      <c r="G232" s="10"/>
      <c r="H232" s="83">
        <f>H228/H230*100</f>
        <v>-2.696363410948301</v>
      </c>
      <c r="I232" s="83">
        <f>I228/I230*100</f>
        <v>1.5212032798430504</v>
      </c>
    </row>
    <row r="233" spans="2:9" ht="12.75">
      <c r="B233" s="93"/>
      <c r="C233" s="93"/>
      <c r="D233" s="93"/>
      <c r="E233" s="93"/>
      <c r="F233" s="93"/>
      <c r="G233" s="93"/>
      <c r="H233" s="93"/>
      <c r="I233" s="93"/>
    </row>
    <row r="234" ht="12.75">
      <c r="B234" s="1" t="s">
        <v>146</v>
      </c>
    </row>
    <row r="235" spans="2:9" ht="12.75">
      <c r="B235" s="3" t="s">
        <v>215</v>
      </c>
      <c r="E235" s="13">
        <f>E228</f>
        <v>-3840</v>
      </c>
      <c r="F235" s="13">
        <f>F228</f>
        <v>2132</v>
      </c>
      <c r="H235" s="13">
        <f>H228</f>
        <v>-8047</v>
      </c>
      <c r="I235" s="13">
        <f>I228</f>
        <v>4536</v>
      </c>
    </row>
    <row r="236" spans="5:9" ht="12.75">
      <c r="E236" s="16"/>
      <c r="F236" s="16"/>
      <c r="H236" s="16"/>
      <c r="I236" s="16"/>
    </row>
    <row r="237" spans="2:9" ht="12.75">
      <c r="B237" s="111" t="s">
        <v>184</v>
      </c>
      <c r="C237" s="111"/>
      <c r="D237" s="111"/>
      <c r="E237" s="23">
        <f>E230</f>
        <v>298439</v>
      </c>
      <c r="F237" s="23">
        <f>F230</f>
        <v>298185</v>
      </c>
      <c r="G237" s="10"/>
      <c r="H237" s="23">
        <f>E237</f>
        <v>298439</v>
      </c>
      <c r="I237" s="23">
        <f>F237</f>
        <v>298185</v>
      </c>
    </row>
    <row r="238" spans="2:9" ht="12.75">
      <c r="B238" s="10" t="s">
        <v>1</v>
      </c>
      <c r="C238" s="53"/>
      <c r="D238" s="53"/>
      <c r="E238" s="23"/>
      <c r="F238" s="23"/>
      <c r="G238" s="10"/>
      <c r="H238" s="23"/>
      <c r="I238" s="23"/>
    </row>
    <row r="239" spans="2:9" ht="27.75" customHeight="1">
      <c r="B239" s="10"/>
      <c r="C239" s="111" t="s">
        <v>2</v>
      </c>
      <c r="D239" s="111"/>
      <c r="E239" s="23">
        <v>25821</v>
      </c>
      <c r="F239" s="23">
        <v>26030</v>
      </c>
      <c r="G239" s="10"/>
      <c r="H239" s="23">
        <f>E239</f>
        <v>25821</v>
      </c>
      <c r="I239" s="23">
        <v>26030</v>
      </c>
    </row>
    <row r="240" spans="2:9" ht="12.75">
      <c r="B240" s="10" t="s">
        <v>148</v>
      </c>
      <c r="C240" s="10"/>
      <c r="D240" s="10"/>
      <c r="E240" s="36">
        <f>SUM(E237:E239)</f>
        <v>324260</v>
      </c>
      <c r="F240" s="36">
        <f>SUM(F237:F239)</f>
        <v>324215</v>
      </c>
      <c r="G240" s="10"/>
      <c r="H240" s="36">
        <f>SUM(H237:H239)</f>
        <v>324260</v>
      </c>
      <c r="I240" s="36">
        <f>SUM(I237:I239)</f>
        <v>324215</v>
      </c>
    </row>
    <row r="241" spans="2:9" ht="12.75">
      <c r="B241" s="10"/>
      <c r="C241" s="10"/>
      <c r="D241" s="10"/>
      <c r="E241" s="10"/>
      <c r="F241" s="10"/>
      <c r="G241" s="10"/>
      <c r="H241" s="10"/>
      <c r="I241" s="10"/>
    </row>
    <row r="242" spans="2:9" ht="13.5" thickBot="1">
      <c r="B242" s="10" t="s">
        <v>213</v>
      </c>
      <c r="C242" s="10"/>
      <c r="D242" s="10"/>
      <c r="E242" s="83">
        <f>E235/E240*100</f>
        <v>-1.1842348732498613</v>
      </c>
      <c r="F242" s="83">
        <f>F235/F240*100</f>
        <v>0.657588328732477</v>
      </c>
      <c r="G242" s="10"/>
      <c r="H242" s="83">
        <f>H235/H240*100</f>
        <v>-2.481650527354592</v>
      </c>
      <c r="I242" s="83">
        <f>I235/I240*100</f>
        <v>1.399071603719754</v>
      </c>
    </row>
    <row r="244" spans="2:9" ht="12.75">
      <c r="B244" s="108" t="s">
        <v>144</v>
      </c>
      <c r="C244" s="108"/>
      <c r="D244" s="108"/>
      <c r="E244" s="108"/>
      <c r="F244" s="108"/>
      <c r="G244" s="108"/>
      <c r="H244" s="108"/>
      <c r="I244" s="108"/>
    </row>
    <row r="245" spans="2:9" ht="12.75">
      <c r="B245" s="93"/>
      <c r="C245" s="93"/>
      <c r="D245" s="93"/>
      <c r="E245" s="93"/>
      <c r="F245" s="93"/>
      <c r="G245" s="93"/>
      <c r="H245" s="93"/>
      <c r="I245" s="93"/>
    </row>
    <row r="246" spans="1:2" ht="12.75">
      <c r="A246" s="1" t="s">
        <v>107</v>
      </c>
      <c r="B246" s="1" t="s">
        <v>108</v>
      </c>
    </row>
    <row r="247" spans="2:9" ht="12.75">
      <c r="B247" s="108" t="s">
        <v>190</v>
      </c>
      <c r="C247" s="108"/>
      <c r="D247" s="108"/>
      <c r="E247" s="108"/>
      <c r="F247" s="108"/>
      <c r="G247" s="108"/>
      <c r="H247" s="108"/>
      <c r="I247" s="108"/>
    </row>
    <row r="248" spans="2:9" ht="12.75">
      <c r="B248" s="93"/>
      <c r="C248" s="93"/>
      <c r="D248" s="93"/>
      <c r="E248" s="93"/>
      <c r="F248" s="93"/>
      <c r="G248" s="93"/>
      <c r="H248" s="93"/>
      <c r="I248" s="93"/>
    </row>
    <row r="249" spans="2:9" ht="12.75">
      <c r="B249" s="93"/>
      <c r="C249" s="93"/>
      <c r="D249" s="93"/>
      <c r="E249" s="93"/>
      <c r="F249" s="93"/>
      <c r="G249" s="93"/>
      <c r="H249" s="93"/>
      <c r="I249" s="93"/>
    </row>
    <row r="250" spans="2:9" ht="12.75">
      <c r="B250" s="93"/>
      <c r="C250" s="93"/>
      <c r="D250" s="93"/>
      <c r="E250" s="93"/>
      <c r="F250" s="93"/>
      <c r="G250" s="93"/>
      <c r="H250" s="93"/>
      <c r="I250" s="93"/>
    </row>
    <row r="251" spans="2:9" ht="12.75">
      <c r="B251" s="93"/>
      <c r="C251" s="93"/>
      <c r="D251" s="93"/>
      <c r="E251" s="93"/>
      <c r="F251" s="93"/>
      <c r="G251" s="93"/>
      <c r="H251" s="93"/>
      <c r="I251" s="93"/>
    </row>
    <row r="256" spans="2:5" ht="15.75">
      <c r="B256" s="2" t="s">
        <v>112</v>
      </c>
      <c r="E256" s="30"/>
    </row>
    <row r="258" spans="1:5" ht="12.75">
      <c r="A258" s="1" t="s">
        <v>49</v>
      </c>
      <c r="E258" s="30"/>
    </row>
    <row r="259" spans="1:5" ht="12.75">
      <c r="A259" s="1" t="s">
        <v>236</v>
      </c>
      <c r="E259" s="30"/>
    </row>
    <row r="260" ht="12.75">
      <c r="E260" s="30"/>
    </row>
    <row r="261" spans="1:9" ht="12.75">
      <c r="A261" s="29" t="s">
        <v>84</v>
      </c>
      <c r="B261" s="112" t="s">
        <v>140</v>
      </c>
      <c r="C261" s="112"/>
      <c r="D261" s="112"/>
      <c r="E261" s="112"/>
      <c r="F261" s="112"/>
      <c r="G261" s="112"/>
      <c r="H261" s="112"/>
      <c r="I261" s="112"/>
    </row>
    <row r="262" spans="1:9" ht="12.75">
      <c r="A262" s="29"/>
      <c r="B262" s="112"/>
      <c r="C262" s="112"/>
      <c r="D262" s="112"/>
      <c r="E262" s="112"/>
      <c r="F262" s="112"/>
      <c r="G262" s="112"/>
      <c r="H262" s="112"/>
      <c r="I262" s="112"/>
    </row>
    <row r="263" spans="1:2" ht="12.75">
      <c r="A263" s="1" t="s">
        <v>109</v>
      </c>
      <c r="B263" s="1" t="s">
        <v>110</v>
      </c>
    </row>
    <row r="264" spans="2:9" ht="12.75">
      <c r="B264" s="114" t="s">
        <v>255</v>
      </c>
      <c r="C264" s="114"/>
      <c r="D264" s="114"/>
      <c r="E264" s="114"/>
      <c r="F264" s="114"/>
      <c r="G264" s="114"/>
      <c r="H264" s="114"/>
      <c r="I264" s="114"/>
    </row>
    <row r="265" spans="2:9" ht="12.75">
      <c r="B265" s="114"/>
      <c r="C265" s="114"/>
      <c r="D265" s="114"/>
      <c r="E265" s="114"/>
      <c r="F265" s="114"/>
      <c r="G265" s="114"/>
      <c r="H265" s="114"/>
      <c r="I265" s="114"/>
    </row>
    <row r="266" spans="2:9" ht="12.75">
      <c r="B266" s="79"/>
      <c r="C266" s="79"/>
      <c r="D266" s="79"/>
      <c r="E266" s="79"/>
      <c r="F266" s="79"/>
      <c r="G266" s="79"/>
      <c r="H266" s="79"/>
      <c r="I266" s="79"/>
    </row>
    <row r="268" ht="12.75">
      <c r="A268" s="3" t="s">
        <v>133</v>
      </c>
    </row>
    <row r="270" ht="12.75">
      <c r="A270" s="3" t="s">
        <v>134</v>
      </c>
    </row>
    <row r="271" ht="12.75">
      <c r="A271" s="3" t="s">
        <v>135</v>
      </c>
    </row>
    <row r="273" spans="1:4" ht="12.75">
      <c r="A273" s="46" t="s">
        <v>256</v>
      </c>
      <c r="B273" s="10"/>
      <c r="C273" s="10"/>
      <c r="D273" s="10"/>
    </row>
    <row r="274" spans="2:3" ht="12.75">
      <c r="B274" s="1"/>
      <c r="C274" s="1"/>
    </row>
    <row r="275" spans="2:9" ht="12.75">
      <c r="B275" s="15"/>
      <c r="C275" s="15"/>
      <c r="D275" s="15"/>
      <c r="E275" s="15"/>
      <c r="F275" s="15"/>
      <c r="G275" s="15"/>
      <c r="H275" s="15"/>
      <c r="I275" s="15"/>
    </row>
    <row r="276" spans="2:9" ht="12.75">
      <c r="B276" s="15"/>
      <c r="C276" s="15"/>
      <c r="D276" s="15"/>
      <c r="E276" s="15"/>
      <c r="F276" s="15"/>
      <c r="G276" s="15"/>
      <c r="H276" s="15"/>
      <c r="I276" s="15"/>
    </row>
    <row r="277" spans="2:9" ht="12.75">
      <c r="B277" s="15"/>
      <c r="C277" s="15"/>
      <c r="D277" s="15"/>
      <c r="E277" s="15"/>
      <c r="F277" s="15"/>
      <c r="G277" s="15"/>
      <c r="H277" s="15"/>
      <c r="I277" s="15"/>
    </row>
    <row r="278" spans="2:9" ht="12.75">
      <c r="B278" s="15"/>
      <c r="C278" s="15"/>
      <c r="D278" s="15"/>
      <c r="E278" s="15"/>
      <c r="F278" s="15"/>
      <c r="G278" s="15"/>
      <c r="H278" s="15"/>
      <c r="I278" s="15"/>
    </row>
    <row r="279" spans="2:9" ht="12.75">
      <c r="B279" s="15"/>
      <c r="C279" s="15"/>
      <c r="D279" s="15"/>
      <c r="E279" s="15"/>
      <c r="F279" s="15"/>
      <c r="G279" s="15"/>
      <c r="H279" s="15"/>
      <c r="I279" s="15"/>
    </row>
    <row r="280" spans="2:9" ht="12.75">
      <c r="B280" s="15"/>
      <c r="C280" s="15"/>
      <c r="D280" s="15"/>
      <c r="E280" s="15"/>
      <c r="F280" s="15"/>
      <c r="G280" s="15"/>
      <c r="H280" s="15"/>
      <c r="I280" s="15"/>
    </row>
    <row r="281" spans="2:9" ht="12.75">
      <c r="B281" s="15"/>
      <c r="C281" s="15"/>
      <c r="D281" s="15"/>
      <c r="E281" s="15"/>
      <c r="F281" s="15"/>
      <c r="G281" s="15"/>
      <c r="H281" s="15"/>
      <c r="I281" s="15"/>
    </row>
    <row r="282" spans="2:9" ht="12.75">
      <c r="B282" s="15"/>
      <c r="C282" s="15"/>
      <c r="D282" s="15"/>
      <c r="E282" s="15"/>
      <c r="F282" s="15"/>
      <c r="G282" s="15"/>
      <c r="H282" s="15"/>
      <c r="I282" s="15"/>
    </row>
    <row r="283" spans="2:9" ht="12.75">
      <c r="B283" s="15"/>
      <c r="C283" s="15"/>
      <c r="D283" s="15"/>
      <c r="E283" s="15"/>
      <c r="F283" s="15"/>
      <c r="G283" s="15"/>
      <c r="H283" s="15"/>
      <c r="I283" s="15"/>
    </row>
    <row r="284" spans="2:9" ht="12.75">
      <c r="B284" s="15"/>
      <c r="C284" s="15"/>
      <c r="D284" s="15"/>
      <c r="E284" s="15"/>
      <c r="F284" s="15"/>
      <c r="G284" s="15"/>
      <c r="H284" s="15"/>
      <c r="I284" s="15"/>
    </row>
    <row r="285" spans="2:9" ht="12.75">
      <c r="B285" s="15"/>
      <c r="C285" s="15"/>
      <c r="D285" s="15"/>
      <c r="E285" s="15"/>
      <c r="F285" s="15"/>
      <c r="G285" s="15"/>
      <c r="H285" s="15"/>
      <c r="I285" s="15"/>
    </row>
    <row r="286" spans="2:9" ht="12.75">
      <c r="B286" s="15"/>
      <c r="C286" s="15"/>
      <c r="D286" s="15"/>
      <c r="E286" s="15"/>
      <c r="F286" s="15"/>
      <c r="G286" s="15"/>
      <c r="H286" s="15"/>
      <c r="I286" s="15"/>
    </row>
    <row r="287" spans="2:9" ht="12.75">
      <c r="B287" s="15"/>
      <c r="C287" s="15"/>
      <c r="D287" s="15"/>
      <c r="E287" s="15"/>
      <c r="F287" s="15"/>
      <c r="G287" s="15"/>
      <c r="H287" s="15"/>
      <c r="I287" s="15"/>
    </row>
    <row r="288" spans="2:9" ht="12.75">
      <c r="B288" s="15"/>
      <c r="C288" s="15"/>
      <c r="D288" s="15"/>
      <c r="E288" s="15"/>
      <c r="F288" s="15"/>
      <c r="G288" s="15"/>
      <c r="H288" s="15"/>
      <c r="I288" s="15"/>
    </row>
    <row r="289" spans="2:9" ht="12.75">
      <c r="B289" s="15"/>
      <c r="C289" s="15"/>
      <c r="D289" s="15"/>
      <c r="E289" s="15"/>
      <c r="F289" s="15"/>
      <c r="G289" s="15"/>
      <c r="H289" s="15"/>
      <c r="I289" s="15"/>
    </row>
    <row r="290" spans="2:9" ht="12.75">
      <c r="B290" s="15"/>
      <c r="C290" s="15"/>
      <c r="D290" s="15"/>
      <c r="E290" s="15"/>
      <c r="F290" s="15"/>
      <c r="G290" s="15"/>
      <c r="H290" s="15"/>
      <c r="I290" s="15"/>
    </row>
    <row r="291" spans="2:9" ht="12.75">
      <c r="B291" s="15"/>
      <c r="C291" s="15"/>
      <c r="D291" s="15"/>
      <c r="E291" s="15"/>
      <c r="F291" s="15"/>
      <c r="G291" s="15"/>
      <c r="H291" s="15"/>
      <c r="I291" s="15"/>
    </row>
    <row r="301" spans="2:3" ht="12.75">
      <c r="B301" s="10"/>
      <c r="C301" s="10"/>
    </row>
  </sheetData>
  <sheetProtection/>
  <mergeCells count="45">
    <mergeCell ref="C134:I134"/>
    <mergeCell ref="C135:I135"/>
    <mergeCell ref="B37:I37"/>
    <mergeCell ref="C136:I136"/>
    <mergeCell ref="B129:I130"/>
    <mergeCell ref="C133:I133"/>
    <mergeCell ref="B64:I64"/>
    <mergeCell ref="B98:I100"/>
    <mergeCell ref="B132:I132"/>
    <mergeCell ref="B103:I103"/>
    <mergeCell ref="B14:I16"/>
    <mergeCell ref="B18:I19"/>
    <mergeCell ref="B21:I22"/>
    <mergeCell ref="B30:I31"/>
    <mergeCell ref="B28:I28"/>
    <mergeCell ref="B118:I118"/>
    <mergeCell ref="B95:I95"/>
    <mergeCell ref="B88:I89"/>
    <mergeCell ref="B68:I69"/>
    <mergeCell ref="E221:F221"/>
    <mergeCell ref="H221:I221"/>
    <mergeCell ref="C49:I49"/>
    <mergeCell ref="B40:I40"/>
    <mergeCell ref="B43:I44"/>
    <mergeCell ref="B47:I48"/>
    <mergeCell ref="B212:I215"/>
    <mergeCell ref="B218:I218"/>
    <mergeCell ref="B167:I167"/>
    <mergeCell ref="B193:I193"/>
    <mergeCell ref="B264:I265"/>
    <mergeCell ref="B247:I247"/>
    <mergeCell ref="B230:D230"/>
    <mergeCell ref="B244:I244"/>
    <mergeCell ref="B261:I262"/>
    <mergeCell ref="C239:D239"/>
    <mergeCell ref="B237:D237"/>
    <mergeCell ref="B138:I138"/>
    <mergeCell ref="B209:I210"/>
    <mergeCell ref="B182:I182"/>
    <mergeCell ref="B187:I188"/>
    <mergeCell ref="B184:I184"/>
    <mergeCell ref="B163:I164"/>
    <mergeCell ref="B157:I158"/>
    <mergeCell ref="B144:I145"/>
    <mergeCell ref="B141:I141"/>
  </mergeCells>
  <printOptions/>
  <pageMargins left="0.75" right="0.5" top="1" bottom="1" header="0.5" footer="0.5"/>
  <pageSetup firstPageNumber="5" useFirstPageNumber="1" horizontalDpi="600" verticalDpi="600" orientation="portrait" paperSize="9" scale="97" r:id="rId2"/>
  <headerFooter alignWithMargins="0">
    <oddFooter>&amp;R&amp;"Times New Roman,Regular"- &amp;P -</oddFooter>
  </headerFooter>
  <rowBreaks count="5" manualBreakCount="5">
    <brk id="50" max="255" man="1"/>
    <brk id="104" max="255" man="1"/>
    <brk id="146" max="255" man="1"/>
    <brk id="197" max="255" man="1"/>
    <brk id="25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Peter I.M. Chieng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Raymond Lim</dc:creator>
  <cp:keywords/>
  <dc:description/>
  <cp:lastModifiedBy>smcheng</cp:lastModifiedBy>
  <cp:lastPrinted>2009-08-24T07:54:47Z</cp:lastPrinted>
  <dcterms:created xsi:type="dcterms:W3CDTF">2005-11-02T07:17:39Z</dcterms:created>
  <dcterms:modified xsi:type="dcterms:W3CDTF">2009-08-24T07:55:31Z</dcterms:modified>
  <cp:category/>
  <cp:version/>
  <cp:contentType/>
  <cp:contentStatus/>
</cp:coreProperties>
</file>